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874d9e1da5324b/Documenten/Website NMB/Uitslagen/"/>
    </mc:Choice>
  </mc:AlternateContent>
  <xr:revisionPtr revIDLastSave="0" documentId="13_ncr:1_{63114EBB-F666-4802-A626-176872642F48}" xr6:coauthVersionLast="47" xr6:coauthVersionMax="47" xr10:uidLastSave="{00000000-0000-0000-0000-000000000000}"/>
  <bookViews>
    <workbookView xWindow="-120" yWindow="-120" windowWidth="24240" windowHeight="13020" xr2:uid="{1FC2D45F-7C3F-4EF0-BDC6-693BF36D5DA2}"/>
  </bookViews>
  <sheets>
    <sheet name="Poule A+B" sheetId="7" r:id="rId1"/>
    <sheet name="Poule C+D" sheetId="4" r:id="rId2"/>
    <sheet name="Poule E+F" sheetId="5" r:id="rId3"/>
    <sheet name="Poule G+H" sheetId="6" r:id="rId4"/>
    <sheet name="Poule I+J" sheetId="3" r:id="rId5"/>
    <sheet name="NRS 4" sheetId="8" r:id="rId6"/>
    <sheet name="Schema" sheetId="2" r:id="rId7"/>
    <sheet name="Verl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8" l="1"/>
  <c r="N5" i="2" s="1"/>
  <c r="D10" i="8"/>
  <c r="E10" i="8"/>
  <c r="F10" i="8"/>
  <c r="C5" i="8"/>
  <c r="C13" i="2" s="1"/>
  <c r="D5" i="8"/>
  <c r="E5" i="8"/>
  <c r="F5" i="8"/>
  <c r="C11" i="8"/>
  <c r="L6" i="2" s="1"/>
  <c r="N12" i="2" s="1"/>
  <c r="L28" i="2" s="1"/>
  <c r="E180" i="2" s="1"/>
  <c r="D11" i="8"/>
  <c r="E11" i="8"/>
  <c r="F11" i="8"/>
  <c r="C12" i="8"/>
  <c r="L5" i="2" s="1"/>
  <c r="N15" i="2" s="1"/>
  <c r="D12" i="8"/>
  <c r="E12" i="8"/>
  <c r="F12" i="8"/>
  <c r="C7" i="8"/>
  <c r="N7" i="2" s="1"/>
  <c r="L12" i="2" s="1"/>
  <c r="L25" i="2" s="1"/>
  <c r="E182" i="2" s="1"/>
  <c r="D7" i="8"/>
  <c r="E7" i="8"/>
  <c r="F7" i="8"/>
  <c r="C13" i="8"/>
  <c r="N6" i="2" s="1"/>
  <c r="N16" i="2" s="1"/>
  <c r="D13" i="8"/>
  <c r="E13" i="8"/>
  <c r="F13" i="8"/>
  <c r="C9" i="8"/>
  <c r="L7" i="2" s="1"/>
  <c r="L16" i="2" s="1"/>
  <c r="D9" i="8"/>
  <c r="E9" i="8"/>
  <c r="F9" i="8"/>
  <c r="C6" i="8"/>
  <c r="L4" i="2" s="1"/>
  <c r="L15" i="2" s="1"/>
  <c r="D6" i="8"/>
  <c r="E6" i="8"/>
  <c r="F6" i="8"/>
  <c r="C8" i="8"/>
  <c r="N4" i="2" s="1"/>
  <c r="L11" i="2" s="1"/>
  <c r="N28" i="2" s="1"/>
  <c r="E179" i="2" s="1"/>
  <c r="D8" i="8"/>
  <c r="E8" i="8"/>
  <c r="F8" i="8"/>
  <c r="C4" i="8"/>
  <c r="E12" i="2" s="1"/>
  <c r="D4" i="8"/>
  <c r="E4" i="8"/>
  <c r="F4" i="8"/>
  <c r="C31" i="7"/>
  <c r="N25" i="2"/>
  <c r="E181" i="2" s="1"/>
  <c r="L19" i="2" l="1"/>
  <c r="E183" i="2"/>
  <c r="N19" i="2"/>
  <c r="E186" i="2"/>
  <c r="N22" i="2"/>
  <c r="E185" i="2"/>
  <c r="L22" i="2"/>
  <c r="E184" i="2"/>
  <c r="E11" i="2"/>
  <c r="C11" i="2"/>
  <c r="E15" i="2"/>
  <c r="C15" i="2"/>
  <c r="E14" i="2"/>
  <c r="C14" i="2"/>
  <c r="E13" i="2"/>
  <c r="C12" i="2"/>
  <c r="E10" i="2"/>
  <c r="C10" i="2"/>
  <c r="E20" i="2"/>
  <c r="C5" i="2"/>
  <c r="C24" i="2" s="1"/>
  <c r="P12" i="7"/>
  <c r="O12" i="7"/>
  <c r="N12" i="7"/>
  <c r="Q12" i="7" s="1"/>
  <c r="K12" i="7"/>
  <c r="J12" i="7"/>
  <c r="I12" i="7"/>
  <c r="L12" i="7" s="1"/>
  <c r="S12" i="7" s="1"/>
  <c r="E12" i="7"/>
  <c r="D12" i="7"/>
  <c r="C12" i="7"/>
  <c r="F12" i="7" s="1"/>
  <c r="P11" i="7"/>
  <c r="O11" i="7"/>
  <c r="N11" i="7"/>
  <c r="Q11" i="7" s="1"/>
  <c r="K11" i="7"/>
  <c r="J11" i="7"/>
  <c r="I11" i="7"/>
  <c r="E11" i="7"/>
  <c r="D11" i="7"/>
  <c r="C11" i="7"/>
  <c r="F11" i="7" s="1"/>
  <c r="P10" i="7"/>
  <c r="O10" i="7"/>
  <c r="N10" i="7"/>
  <c r="K10" i="7"/>
  <c r="J10" i="7"/>
  <c r="I10" i="7"/>
  <c r="E10" i="7"/>
  <c r="D10" i="7"/>
  <c r="C10" i="7"/>
  <c r="P9" i="7"/>
  <c r="O9" i="7"/>
  <c r="N9" i="7"/>
  <c r="Q9" i="7" s="1"/>
  <c r="K9" i="7"/>
  <c r="J9" i="7"/>
  <c r="I9" i="7"/>
  <c r="L9" i="7" s="1"/>
  <c r="E9" i="7"/>
  <c r="D9" i="7"/>
  <c r="C9" i="7"/>
  <c r="F9" i="7" s="1"/>
  <c r="C7" i="7"/>
  <c r="B7" i="7"/>
  <c r="C6" i="7"/>
  <c r="B6" i="7"/>
  <c r="C5" i="7"/>
  <c r="B5" i="7"/>
  <c r="C4" i="7"/>
  <c r="B4" i="7"/>
  <c r="C3" i="7"/>
  <c r="B3" i="7"/>
  <c r="C2" i="7"/>
  <c r="B2" i="7"/>
  <c r="B21" i="7"/>
  <c r="C21" i="7"/>
  <c r="B22" i="7"/>
  <c r="C22" i="7"/>
  <c r="B23" i="7"/>
  <c r="C23" i="7"/>
  <c r="B24" i="7"/>
  <c r="C24" i="7"/>
  <c r="C7" i="2"/>
  <c r="C6" i="2"/>
  <c r="E34" i="2" s="1"/>
  <c r="C63" i="2" s="1"/>
  <c r="C109" i="2" s="1"/>
  <c r="E19" i="2"/>
  <c r="V24" i="9"/>
  <c r="U24" i="9"/>
  <c r="T24" i="9"/>
  <c r="S24" i="9"/>
  <c r="R24" i="9"/>
  <c r="V23" i="9"/>
  <c r="U23" i="9"/>
  <c r="T23" i="9"/>
  <c r="S23" i="9"/>
  <c r="R23" i="9"/>
  <c r="V22" i="9"/>
  <c r="U22" i="9"/>
  <c r="T22" i="9"/>
  <c r="S22" i="9"/>
  <c r="R22" i="9"/>
  <c r="V21" i="9"/>
  <c r="U21" i="9"/>
  <c r="T21" i="9"/>
  <c r="S21" i="9"/>
  <c r="R21" i="9"/>
  <c r="V20" i="9"/>
  <c r="U20" i="9"/>
  <c r="T20" i="9"/>
  <c r="S20" i="9"/>
  <c r="R20" i="9"/>
  <c r="V19" i="9"/>
  <c r="U19" i="9"/>
  <c r="T19" i="9"/>
  <c r="S19" i="9"/>
  <c r="R19" i="9"/>
  <c r="O24" i="9"/>
  <c r="N24" i="9"/>
  <c r="M24" i="9"/>
  <c r="L24" i="9"/>
  <c r="K24" i="9"/>
  <c r="P24" i="9" s="1"/>
  <c r="O23" i="9"/>
  <c r="N23" i="9"/>
  <c r="M23" i="9"/>
  <c r="L23" i="9"/>
  <c r="K23" i="9"/>
  <c r="O22" i="9"/>
  <c r="N22" i="9"/>
  <c r="M22" i="9"/>
  <c r="L22" i="9"/>
  <c r="K22" i="9"/>
  <c r="O21" i="9"/>
  <c r="N21" i="9"/>
  <c r="M21" i="9"/>
  <c r="L21" i="9"/>
  <c r="K21" i="9"/>
  <c r="O20" i="9"/>
  <c r="N20" i="9"/>
  <c r="M20" i="9"/>
  <c r="L20" i="9"/>
  <c r="K20" i="9"/>
  <c r="O19" i="9"/>
  <c r="N19" i="9"/>
  <c r="M19" i="9"/>
  <c r="L19" i="9"/>
  <c r="K19" i="9"/>
  <c r="H24" i="9"/>
  <c r="G24" i="9"/>
  <c r="F24" i="9"/>
  <c r="E24" i="9"/>
  <c r="D24" i="9"/>
  <c r="I24" i="9" s="1"/>
  <c r="H23" i="9"/>
  <c r="G23" i="9"/>
  <c r="F23" i="9"/>
  <c r="E23" i="9"/>
  <c r="D23" i="9"/>
  <c r="F20" i="9"/>
  <c r="H22" i="9"/>
  <c r="G22" i="9"/>
  <c r="F22" i="9"/>
  <c r="E22" i="9"/>
  <c r="D22" i="9"/>
  <c r="H21" i="9"/>
  <c r="G21" i="9"/>
  <c r="F21" i="9"/>
  <c r="E21" i="9"/>
  <c r="D21" i="9"/>
  <c r="I21" i="9" s="1"/>
  <c r="H20" i="9"/>
  <c r="G20" i="9"/>
  <c r="E20" i="9"/>
  <c r="D20" i="9"/>
  <c r="H19" i="9"/>
  <c r="G19" i="9"/>
  <c r="F19" i="9"/>
  <c r="E19" i="9"/>
  <c r="D19" i="9"/>
  <c r="E9" i="2"/>
  <c r="C16" i="2"/>
  <c r="E16" i="2"/>
  <c r="C9" i="2"/>
  <c r="C17" i="2"/>
  <c r="C40" i="2" s="1"/>
  <c r="E60" i="2" s="1"/>
  <c r="E8" i="2"/>
  <c r="C25" i="2" s="1"/>
  <c r="C8" i="2"/>
  <c r="E17" i="2"/>
  <c r="E7" i="2"/>
  <c r="C18" i="2"/>
  <c r="E18" i="2"/>
  <c r="C19" i="2"/>
  <c r="E6" i="2"/>
  <c r="E5" i="2"/>
  <c r="C20" i="2"/>
  <c r="C41" i="2" s="1"/>
  <c r="C60" i="2" s="1"/>
  <c r="C102" i="2" s="1"/>
  <c r="C147" i="2" s="1"/>
  <c r="C195" i="2" s="1"/>
  <c r="B21" i="4"/>
  <c r="B22" i="4"/>
  <c r="B23" i="4"/>
  <c r="B24" i="4"/>
  <c r="P31" i="7"/>
  <c r="O31" i="7"/>
  <c r="N31" i="7"/>
  <c r="K31" i="7"/>
  <c r="J31" i="7"/>
  <c r="I31" i="7"/>
  <c r="L31" i="7" s="1"/>
  <c r="E31" i="7"/>
  <c r="D31" i="7"/>
  <c r="F31" i="7" s="1"/>
  <c r="P30" i="7"/>
  <c r="O30" i="7"/>
  <c r="N30" i="7"/>
  <c r="Q30" i="7" s="1"/>
  <c r="K30" i="7"/>
  <c r="J30" i="7"/>
  <c r="I30" i="7"/>
  <c r="E30" i="7"/>
  <c r="D30" i="7"/>
  <c r="C30" i="7"/>
  <c r="F30" i="7" s="1"/>
  <c r="P29" i="7"/>
  <c r="O29" i="7"/>
  <c r="N29" i="7"/>
  <c r="K29" i="7"/>
  <c r="J29" i="7"/>
  <c r="I29" i="7"/>
  <c r="E29" i="7"/>
  <c r="D29" i="7"/>
  <c r="C29" i="7"/>
  <c r="P28" i="7"/>
  <c r="O28" i="7"/>
  <c r="N28" i="7"/>
  <c r="Q28" i="7" s="1"/>
  <c r="K28" i="7"/>
  <c r="J28" i="7"/>
  <c r="I28" i="7"/>
  <c r="E28" i="7"/>
  <c r="D28" i="7"/>
  <c r="C28" i="7"/>
  <c r="F28" i="7" s="1"/>
  <c r="C26" i="7"/>
  <c r="B26" i="7"/>
  <c r="C25" i="7"/>
  <c r="B25" i="7"/>
  <c r="C21" i="9"/>
  <c r="C20" i="9"/>
  <c r="C23" i="9"/>
  <c r="E10" i="4"/>
  <c r="B2" i="4"/>
  <c r="O31" i="3"/>
  <c r="N31" i="3"/>
  <c r="M31" i="3"/>
  <c r="J31" i="3"/>
  <c r="I31" i="3"/>
  <c r="H31" i="3"/>
  <c r="E31" i="3"/>
  <c r="D31" i="3"/>
  <c r="C31" i="3"/>
  <c r="F31" i="3" s="1"/>
  <c r="O30" i="3"/>
  <c r="N30" i="3"/>
  <c r="M30" i="3"/>
  <c r="J30" i="3"/>
  <c r="I30" i="3"/>
  <c r="H30" i="3"/>
  <c r="K30" i="3" s="1"/>
  <c r="E30" i="3"/>
  <c r="D30" i="3"/>
  <c r="C30" i="3"/>
  <c r="O29" i="3"/>
  <c r="N29" i="3"/>
  <c r="M29" i="3"/>
  <c r="P29" i="3" s="1"/>
  <c r="J29" i="3"/>
  <c r="I29" i="3"/>
  <c r="H29" i="3"/>
  <c r="E29" i="3"/>
  <c r="D29" i="3"/>
  <c r="C29" i="3"/>
  <c r="O28" i="3"/>
  <c r="N28" i="3"/>
  <c r="M28" i="3"/>
  <c r="J28" i="3"/>
  <c r="I28" i="3"/>
  <c r="H28" i="3"/>
  <c r="K28" i="3" s="1"/>
  <c r="E28" i="3"/>
  <c r="D28" i="3"/>
  <c r="C28" i="3"/>
  <c r="C26" i="3"/>
  <c r="B26" i="3"/>
  <c r="C25" i="3"/>
  <c r="B25" i="3"/>
  <c r="C24" i="3"/>
  <c r="B24" i="3"/>
  <c r="C23" i="3"/>
  <c r="B23" i="3"/>
  <c r="C22" i="3"/>
  <c r="B22" i="3"/>
  <c r="C21" i="3"/>
  <c r="B21" i="3"/>
  <c r="O12" i="3"/>
  <c r="N12" i="3"/>
  <c r="M12" i="3"/>
  <c r="J12" i="3"/>
  <c r="I12" i="3"/>
  <c r="H12" i="3"/>
  <c r="E12" i="3"/>
  <c r="D12" i="3"/>
  <c r="C12" i="3"/>
  <c r="F12" i="3" s="1"/>
  <c r="O11" i="3"/>
  <c r="N11" i="3"/>
  <c r="M11" i="3"/>
  <c r="J11" i="3"/>
  <c r="I11" i="3"/>
  <c r="H11" i="3"/>
  <c r="K11" i="3" s="1"/>
  <c r="E11" i="3"/>
  <c r="D11" i="3"/>
  <c r="C11" i="3"/>
  <c r="O10" i="3"/>
  <c r="N10" i="3"/>
  <c r="M10" i="3"/>
  <c r="P10" i="3" s="1"/>
  <c r="J10" i="3"/>
  <c r="I10" i="3"/>
  <c r="H10" i="3"/>
  <c r="E10" i="3"/>
  <c r="D10" i="3"/>
  <c r="C10" i="3"/>
  <c r="O9" i="3"/>
  <c r="N9" i="3"/>
  <c r="M9" i="3"/>
  <c r="J9" i="3"/>
  <c r="I9" i="3"/>
  <c r="H9" i="3"/>
  <c r="K9" i="3" s="1"/>
  <c r="E9" i="3"/>
  <c r="D9" i="3"/>
  <c r="C9" i="3"/>
  <c r="C7" i="3"/>
  <c r="B7" i="3"/>
  <c r="C6" i="3"/>
  <c r="B6" i="3"/>
  <c r="C5" i="3"/>
  <c r="B5" i="3"/>
  <c r="C4" i="3"/>
  <c r="B4" i="3"/>
  <c r="C3" i="3"/>
  <c r="B3" i="3"/>
  <c r="C2" i="3"/>
  <c r="B2" i="3"/>
  <c r="O31" i="6"/>
  <c r="N31" i="6"/>
  <c r="M31" i="6"/>
  <c r="J31" i="6"/>
  <c r="I31" i="6"/>
  <c r="H31" i="6"/>
  <c r="E31" i="6"/>
  <c r="D31" i="6"/>
  <c r="C31" i="6"/>
  <c r="F31" i="6" s="1"/>
  <c r="O30" i="6"/>
  <c r="N30" i="6"/>
  <c r="M30" i="6"/>
  <c r="J30" i="6"/>
  <c r="I30" i="6"/>
  <c r="H30" i="6"/>
  <c r="K30" i="6" s="1"/>
  <c r="E30" i="6"/>
  <c r="D30" i="6"/>
  <c r="C30" i="6"/>
  <c r="O29" i="6"/>
  <c r="N29" i="6"/>
  <c r="M29" i="6"/>
  <c r="P29" i="6" s="1"/>
  <c r="J29" i="6"/>
  <c r="I29" i="6"/>
  <c r="H29" i="6"/>
  <c r="E29" i="6"/>
  <c r="D29" i="6"/>
  <c r="C29" i="6"/>
  <c r="O28" i="6"/>
  <c r="N28" i="6"/>
  <c r="M28" i="6"/>
  <c r="J28" i="6"/>
  <c r="I28" i="6"/>
  <c r="H28" i="6"/>
  <c r="K28" i="6" s="1"/>
  <c r="E28" i="6"/>
  <c r="D28" i="6"/>
  <c r="C28" i="6"/>
  <c r="C26" i="6"/>
  <c r="B26" i="6"/>
  <c r="C25" i="6"/>
  <c r="B25" i="6"/>
  <c r="C24" i="6"/>
  <c r="B24" i="6"/>
  <c r="C23" i="6"/>
  <c r="B23" i="6"/>
  <c r="C22" i="6"/>
  <c r="B22" i="6"/>
  <c r="C21" i="6"/>
  <c r="B21" i="6"/>
  <c r="O12" i="6"/>
  <c r="N12" i="6"/>
  <c r="M12" i="6"/>
  <c r="J12" i="6"/>
  <c r="I12" i="6"/>
  <c r="H12" i="6"/>
  <c r="E12" i="6"/>
  <c r="D12" i="6"/>
  <c r="C12" i="6"/>
  <c r="F12" i="6" s="1"/>
  <c r="O11" i="6"/>
  <c r="N11" i="6"/>
  <c r="M11" i="6"/>
  <c r="P11" i="6" s="1"/>
  <c r="J11" i="6"/>
  <c r="I11" i="6"/>
  <c r="H11" i="6"/>
  <c r="K11" i="6" s="1"/>
  <c r="R11" i="6" s="1"/>
  <c r="E11" i="6"/>
  <c r="D11" i="6"/>
  <c r="C11" i="6"/>
  <c r="O10" i="6"/>
  <c r="N10" i="6"/>
  <c r="M10" i="6"/>
  <c r="P10" i="6" s="1"/>
  <c r="J10" i="6"/>
  <c r="I10" i="6"/>
  <c r="H10" i="6"/>
  <c r="E10" i="6"/>
  <c r="D10" i="6"/>
  <c r="C10" i="6"/>
  <c r="O9" i="6"/>
  <c r="N9" i="6"/>
  <c r="M9" i="6"/>
  <c r="J9" i="6"/>
  <c r="I9" i="6"/>
  <c r="H9" i="6"/>
  <c r="K9" i="6" s="1"/>
  <c r="E9" i="6"/>
  <c r="D9" i="6"/>
  <c r="C9" i="6"/>
  <c r="F9" i="6" s="1"/>
  <c r="C7" i="6"/>
  <c r="B7" i="6"/>
  <c r="C6" i="6"/>
  <c r="B6" i="6"/>
  <c r="C5" i="6"/>
  <c r="B5" i="6"/>
  <c r="C4" i="6"/>
  <c r="B4" i="6"/>
  <c r="C3" i="6"/>
  <c r="B3" i="6"/>
  <c r="C2" i="6"/>
  <c r="B2" i="6"/>
  <c r="O31" i="5"/>
  <c r="N31" i="5"/>
  <c r="M31" i="5"/>
  <c r="J31" i="5"/>
  <c r="I31" i="5"/>
  <c r="H31" i="5"/>
  <c r="E31" i="5"/>
  <c r="D31" i="5"/>
  <c r="C31" i="5"/>
  <c r="F31" i="5" s="1"/>
  <c r="O30" i="5"/>
  <c r="N30" i="5"/>
  <c r="M30" i="5"/>
  <c r="P30" i="5" s="1"/>
  <c r="J30" i="5"/>
  <c r="I30" i="5"/>
  <c r="H30" i="5"/>
  <c r="K30" i="5" s="1"/>
  <c r="R30" i="5" s="1"/>
  <c r="E30" i="5"/>
  <c r="D30" i="5"/>
  <c r="C30" i="5"/>
  <c r="O29" i="5"/>
  <c r="N29" i="5"/>
  <c r="M29" i="5"/>
  <c r="P29" i="5" s="1"/>
  <c r="J29" i="5"/>
  <c r="I29" i="5"/>
  <c r="H29" i="5"/>
  <c r="E29" i="5"/>
  <c r="D29" i="5"/>
  <c r="C29" i="5"/>
  <c r="O28" i="5"/>
  <c r="N28" i="5"/>
  <c r="M28" i="5"/>
  <c r="J28" i="5"/>
  <c r="I28" i="5"/>
  <c r="H28" i="5"/>
  <c r="K28" i="5" s="1"/>
  <c r="E28" i="5"/>
  <c r="D28" i="5"/>
  <c r="C28" i="5"/>
  <c r="C26" i="5"/>
  <c r="B26" i="5"/>
  <c r="C25" i="5"/>
  <c r="B25" i="5"/>
  <c r="C24" i="5"/>
  <c r="B24" i="5"/>
  <c r="C23" i="5"/>
  <c r="B23" i="5"/>
  <c r="C22" i="5"/>
  <c r="B22" i="5"/>
  <c r="C21" i="5"/>
  <c r="B21" i="5"/>
  <c r="O12" i="5"/>
  <c r="N12" i="5"/>
  <c r="M12" i="5"/>
  <c r="J12" i="5"/>
  <c r="I12" i="5"/>
  <c r="H12" i="5"/>
  <c r="E12" i="5"/>
  <c r="D12" i="5"/>
  <c r="C12" i="5"/>
  <c r="F12" i="5" s="1"/>
  <c r="O11" i="5"/>
  <c r="N11" i="5"/>
  <c r="M11" i="5"/>
  <c r="J11" i="5"/>
  <c r="I11" i="5"/>
  <c r="H11" i="5"/>
  <c r="K11" i="5" s="1"/>
  <c r="E11" i="5"/>
  <c r="D11" i="5"/>
  <c r="C11" i="5"/>
  <c r="O10" i="5"/>
  <c r="N10" i="5"/>
  <c r="M10" i="5"/>
  <c r="P10" i="5" s="1"/>
  <c r="J10" i="5"/>
  <c r="I10" i="5"/>
  <c r="H10" i="5"/>
  <c r="E10" i="5"/>
  <c r="D10" i="5"/>
  <c r="C10" i="5"/>
  <c r="O9" i="5"/>
  <c r="N9" i="5"/>
  <c r="M9" i="5"/>
  <c r="J9" i="5"/>
  <c r="I9" i="5"/>
  <c r="H9" i="5"/>
  <c r="K9" i="5" s="1"/>
  <c r="E9" i="5"/>
  <c r="D9" i="5"/>
  <c r="C9" i="5"/>
  <c r="C7" i="5"/>
  <c r="B7" i="5"/>
  <c r="C6" i="5"/>
  <c r="B6" i="5"/>
  <c r="C5" i="5"/>
  <c r="B5" i="5"/>
  <c r="C4" i="5"/>
  <c r="B4" i="5"/>
  <c r="C3" i="5"/>
  <c r="B3" i="5"/>
  <c r="C2" i="5"/>
  <c r="B2" i="5"/>
  <c r="O31" i="4"/>
  <c r="N31" i="4"/>
  <c r="M31" i="4"/>
  <c r="J31" i="4"/>
  <c r="I31" i="4"/>
  <c r="H31" i="4"/>
  <c r="E31" i="4"/>
  <c r="D31" i="4"/>
  <c r="C31" i="4"/>
  <c r="F31" i="4" s="1"/>
  <c r="O30" i="4"/>
  <c r="N30" i="4"/>
  <c r="M30" i="4"/>
  <c r="J30" i="4"/>
  <c r="I30" i="4"/>
  <c r="H30" i="4"/>
  <c r="K30" i="4" s="1"/>
  <c r="E30" i="4"/>
  <c r="D30" i="4"/>
  <c r="C30" i="4"/>
  <c r="O29" i="4"/>
  <c r="N29" i="4"/>
  <c r="M29" i="4"/>
  <c r="P29" i="4" s="1"/>
  <c r="J29" i="4"/>
  <c r="I29" i="4"/>
  <c r="H29" i="4"/>
  <c r="E29" i="4"/>
  <c r="D29" i="4"/>
  <c r="C29" i="4"/>
  <c r="O28" i="4"/>
  <c r="N28" i="4"/>
  <c r="M28" i="4"/>
  <c r="J28" i="4"/>
  <c r="I28" i="4"/>
  <c r="H28" i="4"/>
  <c r="K28" i="4" s="1"/>
  <c r="E28" i="4"/>
  <c r="D28" i="4"/>
  <c r="C28" i="4"/>
  <c r="C26" i="4"/>
  <c r="B26" i="4"/>
  <c r="C25" i="4"/>
  <c r="B25" i="4"/>
  <c r="C24" i="4"/>
  <c r="C23" i="4"/>
  <c r="C22" i="4"/>
  <c r="C21" i="4"/>
  <c r="B6" i="4"/>
  <c r="C5" i="4"/>
  <c r="C3" i="4"/>
  <c r="C7" i="4"/>
  <c r="C4" i="4"/>
  <c r="B3" i="4"/>
  <c r="B7" i="4"/>
  <c r="B5" i="4"/>
  <c r="C2" i="4"/>
  <c r="C6" i="4"/>
  <c r="B4" i="4"/>
  <c r="M9" i="4"/>
  <c r="O12" i="4"/>
  <c r="O11" i="4"/>
  <c r="O10" i="4"/>
  <c r="O9" i="4"/>
  <c r="N12" i="4"/>
  <c r="N11" i="4"/>
  <c r="N10" i="4"/>
  <c r="N9" i="4"/>
  <c r="P9" i="4" s="1"/>
  <c r="M12" i="4"/>
  <c r="P12" i="4" s="1"/>
  <c r="M11" i="4"/>
  <c r="M10" i="4"/>
  <c r="J12" i="4"/>
  <c r="J11" i="4"/>
  <c r="J10" i="4"/>
  <c r="J9" i="4"/>
  <c r="I12" i="4"/>
  <c r="I11" i="4"/>
  <c r="I10" i="4"/>
  <c r="I9" i="4"/>
  <c r="H12" i="4"/>
  <c r="H11" i="4"/>
  <c r="H10" i="4"/>
  <c r="H9" i="4"/>
  <c r="K9" i="4" s="1"/>
  <c r="E12" i="4"/>
  <c r="E11" i="4"/>
  <c r="E9" i="4"/>
  <c r="D12" i="4"/>
  <c r="D11" i="4"/>
  <c r="D10" i="4"/>
  <c r="D9" i="4"/>
  <c r="C12" i="4"/>
  <c r="C11" i="4"/>
  <c r="C10" i="4"/>
  <c r="C9" i="4"/>
  <c r="E41" i="2"/>
  <c r="C66" i="2" s="1"/>
  <c r="C110" i="2" s="1"/>
  <c r="C135" i="2" s="1"/>
  <c r="C203" i="2" s="1"/>
  <c r="E40" i="2"/>
  <c r="E39" i="2"/>
  <c r="E65" i="2" s="1"/>
  <c r="C39" i="2"/>
  <c r="E59" i="2" s="1"/>
  <c r="C138" i="2" s="1"/>
  <c r="C201" i="2" s="1"/>
  <c r="E38" i="2"/>
  <c r="C65" i="2" s="1"/>
  <c r="E110" i="2" s="1"/>
  <c r="C132" i="2" s="1"/>
  <c r="C38" i="2"/>
  <c r="C59" i="2" s="1"/>
  <c r="E102" i="2" s="1"/>
  <c r="C144" i="2" s="1"/>
  <c r="C197" i="2" s="1"/>
  <c r="E37" i="2"/>
  <c r="C64" i="2" s="1"/>
  <c r="C37" i="2"/>
  <c r="C36" i="2"/>
  <c r="E58" i="2" s="1"/>
  <c r="E138" i="2" s="1"/>
  <c r="C202" i="2" s="1"/>
  <c r="E35" i="2"/>
  <c r="E63" i="2" s="1"/>
  <c r="C35" i="2"/>
  <c r="E57" i="2" s="1"/>
  <c r="C34" i="2"/>
  <c r="C57" i="2" s="1"/>
  <c r="C101" i="2" s="1"/>
  <c r="E147" i="2" s="1"/>
  <c r="E31" i="2"/>
  <c r="C54" i="2" s="1"/>
  <c r="C31" i="2"/>
  <c r="C48" i="2" s="1"/>
  <c r="E30" i="2"/>
  <c r="C30" i="2"/>
  <c r="E48" i="2" s="1"/>
  <c r="C90" i="2" s="1"/>
  <c r="C167" i="2" s="1"/>
  <c r="C183" i="2" s="1"/>
  <c r="E29" i="2"/>
  <c r="C29" i="2"/>
  <c r="E28" i="2"/>
  <c r="C53" i="2" s="1"/>
  <c r="C28" i="2"/>
  <c r="C47" i="2" s="1"/>
  <c r="E27" i="2"/>
  <c r="E26" i="2"/>
  <c r="C26" i="2"/>
  <c r="E25" i="2"/>
  <c r="E45" i="2" s="1"/>
  <c r="C89" i="2" s="1"/>
  <c r="E167" i="2" s="1"/>
  <c r="C184" i="2" s="1"/>
  <c r="E24" i="2"/>
  <c r="C51" i="2" s="1"/>
  <c r="C93" i="2" s="1"/>
  <c r="C106" i="2" l="1"/>
  <c r="C141" i="2" s="1"/>
  <c r="C199" i="2" s="1"/>
  <c r="E114" i="2"/>
  <c r="C126" i="2" s="1"/>
  <c r="R30" i="6"/>
  <c r="R11" i="3"/>
  <c r="R30" i="3"/>
  <c r="W20" i="9"/>
  <c r="E53" i="2"/>
  <c r="E98" i="2" s="1"/>
  <c r="C151" i="2" s="1"/>
  <c r="E47" i="2"/>
  <c r="E86" i="2" s="1"/>
  <c r="C170" i="2" s="1"/>
  <c r="C181" i="2" s="1"/>
  <c r="C113" i="2"/>
  <c r="E129" i="2" s="1"/>
  <c r="C208" i="2" s="1"/>
  <c r="P28" i="4"/>
  <c r="K31" i="4"/>
  <c r="R31" i="4" s="1"/>
  <c r="P9" i="5"/>
  <c r="K12" i="5"/>
  <c r="R12" i="5" s="1"/>
  <c r="P28" i="5"/>
  <c r="K31" i="5"/>
  <c r="P9" i="6"/>
  <c r="K12" i="6"/>
  <c r="P28" i="6"/>
  <c r="K31" i="6"/>
  <c r="R31" i="6" s="1"/>
  <c r="P9" i="3"/>
  <c r="P13" i="3" s="1"/>
  <c r="K12" i="3"/>
  <c r="R12" i="3" s="1"/>
  <c r="P28" i="3"/>
  <c r="K31" i="3"/>
  <c r="F29" i="7"/>
  <c r="Q31" i="7"/>
  <c r="P23" i="9"/>
  <c r="F10" i="7"/>
  <c r="P20" i="9"/>
  <c r="Y20" i="9" s="1"/>
  <c r="E54" i="2"/>
  <c r="C98" i="2" s="1"/>
  <c r="C154" i="2" s="1"/>
  <c r="C58" i="2"/>
  <c r="E101" i="2" s="1"/>
  <c r="E144" i="2" s="1"/>
  <c r="C198" i="2" s="1"/>
  <c r="F28" i="4"/>
  <c r="P30" i="4"/>
  <c r="F9" i="5"/>
  <c r="P11" i="5"/>
  <c r="R11" i="5" s="1"/>
  <c r="F28" i="5"/>
  <c r="F28" i="6"/>
  <c r="P30" i="6"/>
  <c r="F9" i="3"/>
  <c r="P11" i="3"/>
  <c r="F28" i="3"/>
  <c r="P30" i="3"/>
  <c r="L28" i="7"/>
  <c r="L32" i="7" s="1"/>
  <c r="S32" i="7" s="1"/>
  <c r="I23" i="9"/>
  <c r="W19" i="9"/>
  <c r="C105" i="2"/>
  <c r="E141" i="2" s="1"/>
  <c r="C200" i="2" s="1"/>
  <c r="R30" i="4"/>
  <c r="W22" i="9"/>
  <c r="C86" i="2"/>
  <c r="P10" i="4"/>
  <c r="F29" i="4"/>
  <c r="P31" i="4"/>
  <c r="F10" i="5"/>
  <c r="P12" i="5"/>
  <c r="F29" i="5"/>
  <c r="P31" i="5"/>
  <c r="F10" i="6"/>
  <c r="P12" i="6"/>
  <c r="F29" i="6"/>
  <c r="P31" i="6"/>
  <c r="F10" i="3"/>
  <c r="P12" i="3"/>
  <c r="F29" i="3"/>
  <c r="P31" i="3"/>
  <c r="L29" i="7"/>
  <c r="S29" i="7" s="1"/>
  <c r="I20" i="9"/>
  <c r="P22" i="9"/>
  <c r="Y22" i="9" s="1"/>
  <c r="W24" i="9"/>
  <c r="L10" i="7"/>
  <c r="E90" i="2"/>
  <c r="C163" i="2" s="1"/>
  <c r="C185" i="2" s="1"/>
  <c r="E66" i="2"/>
  <c r="C114" i="2" s="1"/>
  <c r="C129" i="2" s="1"/>
  <c r="C207" i="2" s="1"/>
  <c r="E52" i="2"/>
  <c r="E46" i="2"/>
  <c r="E89" i="2" s="1"/>
  <c r="E163" i="2" s="1"/>
  <c r="C186" i="2" s="1"/>
  <c r="C52" i="2"/>
  <c r="E93" i="2" s="1"/>
  <c r="E157" i="2" s="1"/>
  <c r="C190" i="2" s="1"/>
  <c r="C46" i="2"/>
  <c r="C94" i="2"/>
  <c r="C160" i="2" s="1"/>
  <c r="C187" i="2" s="1"/>
  <c r="F30" i="4"/>
  <c r="F11" i="5"/>
  <c r="F30" i="5"/>
  <c r="F11" i="6"/>
  <c r="F30" i="6"/>
  <c r="F11" i="3"/>
  <c r="F30" i="3"/>
  <c r="L30" i="7"/>
  <c r="S30" i="7" s="1"/>
  <c r="I22" i="9"/>
  <c r="P19" i="9"/>
  <c r="W21" i="9"/>
  <c r="L11" i="7"/>
  <c r="S11" i="7" s="1"/>
  <c r="C196" i="2"/>
  <c r="Q32" i="7"/>
  <c r="Y24" i="9"/>
  <c r="C45" i="2"/>
  <c r="C85" i="2" s="1"/>
  <c r="E173" i="2" s="1"/>
  <c r="E94" i="2"/>
  <c r="C157" i="2" s="1"/>
  <c r="C189" i="2" s="1"/>
  <c r="K29" i="4"/>
  <c r="R29" i="4" s="1"/>
  <c r="K10" i="5"/>
  <c r="R10" i="5" s="1"/>
  <c r="K29" i="5"/>
  <c r="R29" i="5" s="1"/>
  <c r="K10" i="6"/>
  <c r="R10" i="6" s="1"/>
  <c r="K29" i="6"/>
  <c r="R29" i="6" s="1"/>
  <c r="K10" i="3"/>
  <c r="R10" i="3" s="1"/>
  <c r="K29" i="3"/>
  <c r="R29" i="3" s="1"/>
  <c r="Q29" i="7"/>
  <c r="I19" i="9"/>
  <c r="P21" i="9"/>
  <c r="Y21" i="9" s="1"/>
  <c r="W23" i="9"/>
  <c r="Q10" i="7"/>
  <c r="Q13" i="7" s="1"/>
  <c r="E51" i="2"/>
  <c r="C97" i="2" s="1"/>
  <c r="E154" i="2" s="1"/>
  <c r="C192" i="2" s="1"/>
  <c r="S9" i="7"/>
  <c r="C22" i="9"/>
  <c r="C11" i="9" s="1"/>
  <c r="C19" i="9"/>
  <c r="C24" i="9"/>
  <c r="B14" i="9" s="1"/>
  <c r="R28" i="3"/>
  <c r="K32" i="3"/>
  <c r="R28" i="6"/>
  <c r="R9" i="6"/>
  <c r="R28" i="5"/>
  <c r="K32" i="5"/>
  <c r="R28" i="4"/>
  <c r="K32" i="4"/>
  <c r="Y19" i="9"/>
  <c r="P25" i="9"/>
  <c r="C14" i="9"/>
  <c r="B11" i="9"/>
  <c r="B8" i="9"/>
  <c r="C5" i="9"/>
  <c r="B2" i="9"/>
  <c r="C15" i="9"/>
  <c r="B13" i="9"/>
  <c r="C8" i="9"/>
  <c r="B6" i="9"/>
  <c r="B3" i="9"/>
  <c r="C16" i="9"/>
  <c r="C12" i="9"/>
  <c r="B10" i="9"/>
  <c r="B5" i="9"/>
  <c r="C3" i="9"/>
  <c r="B16" i="9"/>
  <c r="B9" i="9"/>
  <c r="C4" i="9"/>
  <c r="B15" i="9"/>
  <c r="B12" i="9"/>
  <c r="C9" i="9"/>
  <c r="B7" i="9"/>
  <c r="C2" i="9"/>
  <c r="B4" i="9"/>
  <c r="E36" i="2"/>
  <c r="E64" i="2" s="1"/>
  <c r="E113" i="2" s="1"/>
  <c r="E126" i="2" s="1"/>
  <c r="C210" i="2" s="1"/>
  <c r="S31" i="7"/>
  <c r="C27" i="2"/>
  <c r="E85" i="2" s="1"/>
  <c r="E170" i="2" s="1"/>
  <c r="K10" i="4"/>
  <c r="K12" i="4"/>
  <c r="R12" i="4" s="1"/>
  <c r="P11" i="4"/>
  <c r="K11" i="4"/>
  <c r="R9" i="4"/>
  <c r="F10" i="4"/>
  <c r="F12" i="4"/>
  <c r="F9" i="4"/>
  <c r="F11" i="4"/>
  <c r="E160" i="2" l="1"/>
  <c r="C188" i="2" s="1"/>
  <c r="E97" i="2"/>
  <c r="E151" i="2" s="1"/>
  <c r="C194" i="2" s="1"/>
  <c r="E109" i="2"/>
  <c r="R11" i="4"/>
  <c r="C7" i="9"/>
  <c r="S28" i="7"/>
  <c r="C173" i="2"/>
  <c r="C180" i="2" s="1"/>
  <c r="Y23" i="9"/>
  <c r="P32" i="6"/>
  <c r="P32" i="4"/>
  <c r="P13" i="4"/>
  <c r="C10" i="9"/>
  <c r="R12" i="6"/>
  <c r="C209" i="2"/>
  <c r="R32" i="4"/>
  <c r="K32" i="6"/>
  <c r="R32" i="6" s="1"/>
  <c r="C13" i="9"/>
  <c r="C6" i="9"/>
  <c r="C179" i="2"/>
  <c r="P13" i="6"/>
  <c r="P13" i="5"/>
  <c r="K13" i="6"/>
  <c r="R13" i="6" s="1"/>
  <c r="K13" i="5"/>
  <c r="K13" i="3"/>
  <c r="R13" i="3" s="1"/>
  <c r="L13" i="7"/>
  <c r="S13" i="7" s="1"/>
  <c r="S10" i="7"/>
  <c r="C191" i="2"/>
  <c r="R31" i="3"/>
  <c r="R31" i="5"/>
  <c r="C193" i="2"/>
  <c r="C182" i="2"/>
  <c r="R9" i="5"/>
  <c r="R9" i="3"/>
  <c r="W25" i="9"/>
  <c r="P32" i="3"/>
  <c r="R32" i="3" s="1"/>
  <c r="P32" i="5"/>
  <c r="R32" i="5" s="1"/>
  <c r="R10" i="4"/>
  <c r="K13" i="4"/>
  <c r="R13" i="4" s="1"/>
  <c r="E132" i="2" l="1"/>
  <c r="E135" i="2"/>
  <c r="C204" i="2" s="1"/>
  <c r="R13" i="5"/>
  <c r="C206" i="2" l="1"/>
  <c r="C205" i="2"/>
</calcChain>
</file>

<file path=xl/sharedStrings.xml><?xml version="1.0" encoding="utf-8"?>
<sst xmlns="http://schemas.openxmlformats.org/spreadsheetml/2006/main" count="754" uniqueCount="416">
  <si>
    <t>Matchpunten</t>
  </si>
  <si>
    <t>Holepunten</t>
  </si>
  <si>
    <t>-</t>
  </si>
  <si>
    <t>C</t>
  </si>
  <si>
    <t>D</t>
  </si>
  <si>
    <t>V63</t>
  </si>
  <si>
    <t>V64</t>
  </si>
  <si>
    <t>Plaats 31 - 32, verliezers van:</t>
  </si>
  <si>
    <t>W63</t>
  </si>
  <si>
    <t>W64</t>
  </si>
  <si>
    <t>Plaats 29 - 30, winnaars van:</t>
  </si>
  <si>
    <t>V61</t>
  </si>
  <si>
    <t>V62</t>
  </si>
  <si>
    <t>Plaats 27 - 28, verliezers van:</t>
  </si>
  <si>
    <t>W61</t>
  </si>
  <si>
    <t>W62</t>
  </si>
  <si>
    <t>Plaats 25 - 26, winnaars van:</t>
  </si>
  <si>
    <t>V59</t>
  </si>
  <si>
    <t>V60</t>
  </si>
  <si>
    <t>Plaats 23 - 24, verliezers van:</t>
  </si>
  <si>
    <t>W59</t>
  </si>
  <si>
    <t>W60</t>
  </si>
  <si>
    <t>Plaats 21 - 22, winnaars van:</t>
  </si>
  <si>
    <t>V57</t>
  </si>
  <si>
    <t>V58</t>
  </si>
  <si>
    <t>Plaats 19 - 20, verliezers van:</t>
  </si>
  <si>
    <t>W57</t>
  </si>
  <si>
    <t>W58</t>
  </si>
  <si>
    <t>Plaats 17 - 18, winnaars van:</t>
  </si>
  <si>
    <t>V55</t>
  </si>
  <si>
    <t>V56</t>
  </si>
  <si>
    <t>Plaats 15 - 16, verliezers van:</t>
  </si>
  <si>
    <t>W55</t>
  </si>
  <si>
    <t>W56</t>
  </si>
  <si>
    <t>Plaats 13 - 14, winnaars van:</t>
  </si>
  <si>
    <t>V53</t>
  </si>
  <si>
    <t>V54</t>
  </si>
  <si>
    <t>Plaats 11 - 12, verliezers van:</t>
  </si>
  <si>
    <t>W53</t>
  </si>
  <si>
    <t>W54</t>
  </si>
  <si>
    <t>Plaats 9 - 10, winnaars van:</t>
  </si>
  <si>
    <t>V51</t>
  </si>
  <si>
    <t>V52</t>
  </si>
  <si>
    <t>Plaats 7 - 8, verliezers van:</t>
  </si>
  <si>
    <t>W51</t>
  </si>
  <si>
    <t>W52</t>
  </si>
  <si>
    <t>Plaats 5 - 6, winnaars van:</t>
  </si>
  <si>
    <t>V49</t>
  </si>
  <si>
    <t>V50</t>
  </si>
  <si>
    <t>Plaats 3 - 4, verliezers van:</t>
  </si>
  <si>
    <t>W49</t>
  </si>
  <si>
    <t>W50</t>
  </si>
  <si>
    <t>Plaats 1 -2, winnaars van :</t>
  </si>
  <si>
    <t>5E PLAY-OFF RONDE</t>
  </si>
  <si>
    <t>V47</t>
  </si>
  <si>
    <t>V48</t>
  </si>
  <si>
    <t>Spel 64</t>
  </si>
  <si>
    <t>V46</t>
  </si>
  <si>
    <t>V45</t>
  </si>
  <si>
    <t>Spel 63</t>
  </si>
  <si>
    <t>Plaats 29 - 32, verliezers van:</t>
  </si>
  <si>
    <t>W47</t>
  </si>
  <si>
    <t>W48</t>
  </si>
  <si>
    <t>Spel 62</t>
  </si>
  <si>
    <t>W46</t>
  </si>
  <si>
    <t>W45</t>
  </si>
  <si>
    <t>Spel 61</t>
  </si>
  <si>
    <t>Plaats 25 - 28, winnaars van:</t>
  </si>
  <si>
    <t>V43</t>
  </si>
  <si>
    <t>V44</t>
  </si>
  <si>
    <t>Spel 60</t>
  </si>
  <si>
    <t>V42</t>
  </si>
  <si>
    <t>V41</t>
  </si>
  <si>
    <t>Spel 59</t>
  </si>
  <si>
    <t>Plaats 21 - 24, verliezers van</t>
  </si>
  <si>
    <t>W43</t>
  </si>
  <si>
    <t>W44</t>
  </si>
  <si>
    <t>Spel 58</t>
  </si>
  <si>
    <t>W42</t>
  </si>
  <si>
    <t>W41</t>
  </si>
  <si>
    <t>Spel 57</t>
  </si>
  <si>
    <t>Plaats 17 - 20, winnaars van:</t>
  </si>
  <si>
    <t>V39</t>
  </si>
  <si>
    <t>V40</t>
  </si>
  <si>
    <t>Spel 56</t>
  </si>
  <si>
    <t>V38</t>
  </si>
  <si>
    <t>V37</t>
  </si>
  <si>
    <t>Spel 55</t>
  </si>
  <si>
    <t>Plaats 13 - 16, verliezers van:</t>
  </si>
  <si>
    <t>W39</t>
  </si>
  <si>
    <t>W40</t>
  </si>
  <si>
    <t>Spel 54</t>
  </si>
  <si>
    <t>W38</t>
  </si>
  <si>
    <t>W37</t>
  </si>
  <si>
    <t>Spel 53</t>
  </si>
  <si>
    <t>Plaats 9 - 12, winnaars van:</t>
  </si>
  <si>
    <t>V35</t>
  </si>
  <si>
    <t>V36</t>
  </si>
  <si>
    <t>Spel 52</t>
  </si>
  <si>
    <t>V34</t>
  </si>
  <si>
    <t>V33</t>
  </si>
  <si>
    <t>Spel 51</t>
  </si>
  <si>
    <t>Plaats 5 -8, verliezers van:</t>
  </si>
  <si>
    <t>W35</t>
  </si>
  <si>
    <t>W36</t>
  </si>
  <si>
    <t>Spel 50</t>
  </si>
  <si>
    <t>W34</t>
  </si>
  <si>
    <t>W33</t>
  </si>
  <si>
    <t>Spel 49</t>
  </si>
  <si>
    <t>Plaats 1 - 4, winnaars van:</t>
  </si>
  <si>
    <t>4E PLAY-OFF RONDE</t>
  </si>
  <si>
    <t>V31</t>
  </si>
  <si>
    <t>V32</t>
  </si>
  <si>
    <t>Spel 48</t>
  </si>
  <si>
    <t>V30</t>
  </si>
  <si>
    <t>V29</t>
  </si>
  <si>
    <t>Spel 47</t>
  </si>
  <si>
    <t>V27</t>
  </si>
  <si>
    <t>V28</t>
  </si>
  <si>
    <t>Spel 46</t>
  </si>
  <si>
    <t>V26</t>
  </si>
  <si>
    <t>V25</t>
  </si>
  <si>
    <t>Spel 45</t>
  </si>
  <si>
    <t>Plaats 25 - 32, verliezers van:</t>
  </si>
  <si>
    <t>W31</t>
  </si>
  <si>
    <t>W32</t>
  </si>
  <si>
    <t>Spel 44</t>
  </si>
  <si>
    <t>W30</t>
  </si>
  <si>
    <t>W29</t>
  </si>
  <si>
    <t>Spel 43</t>
  </si>
  <si>
    <t>W27</t>
  </si>
  <si>
    <t>W28</t>
  </si>
  <si>
    <t>Spel 42</t>
  </si>
  <si>
    <t>W26</t>
  </si>
  <si>
    <t>W25</t>
  </si>
  <si>
    <t>Spel 41</t>
  </si>
  <si>
    <t>Plaats 17 - 24, winaars van:</t>
  </si>
  <si>
    <t>V23</t>
  </si>
  <si>
    <t>V24</t>
  </si>
  <si>
    <t>Spel 40</t>
  </si>
  <si>
    <t>V22</t>
  </si>
  <si>
    <t>V21</t>
  </si>
  <si>
    <t>Spel 39</t>
  </si>
  <si>
    <t>V19</t>
  </si>
  <si>
    <t>V20</t>
  </si>
  <si>
    <t>Spel 38</t>
  </si>
  <si>
    <t>V18</t>
  </si>
  <si>
    <t>V17</t>
  </si>
  <si>
    <t>Spel 37</t>
  </si>
  <si>
    <t>Plaats 9 - 16, verliezers van:</t>
  </si>
  <si>
    <t>W23</t>
  </si>
  <si>
    <t>W24</t>
  </si>
  <si>
    <t>Spel 36</t>
  </si>
  <si>
    <t>W22</t>
  </si>
  <si>
    <t>W21</t>
  </si>
  <si>
    <t>Spel 35</t>
  </si>
  <si>
    <t>W19</t>
  </si>
  <si>
    <t>W20</t>
  </si>
  <si>
    <t>Spel 34</t>
  </si>
  <si>
    <t>W18</t>
  </si>
  <si>
    <t>W17</t>
  </si>
  <si>
    <t>Spel 33</t>
  </si>
  <si>
    <t>Plaats 1 - 8, winnaars van:</t>
  </si>
  <si>
    <t>3E PLAY-OFF RONDE</t>
  </si>
  <si>
    <t>V15</t>
  </si>
  <si>
    <t>V16</t>
  </si>
  <si>
    <t>Spel 32</t>
  </si>
  <si>
    <t>V14</t>
  </si>
  <si>
    <t>V13</t>
  </si>
  <si>
    <t>Spel 31</t>
  </si>
  <si>
    <t>V11</t>
  </si>
  <si>
    <t>V12</t>
  </si>
  <si>
    <t>Spel 30</t>
  </si>
  <si>
    <t>V10</t>
  </si>
  <si>
    <t>V9</t>
  </si>
  <si>
    <t>Spel 29</t>
  </si>
  <si>
    <t>V7</t>
  </si>
  <si>
    <t>V8</t>
  </si>
  <si>
    <t>Spel 28</t>
  </si>
  <si>
    <t>V6</t>
  </si>
  <si>
    <t>V5</t>
  </si>
  <si>
    <t>Spel 27</t>
  </si>
  <si>
    <t>V3</t>
  </si>
  <si>
    <t>V4</t>
  </si>
  <si>
    <t>Spel 26</t>
  </si>
  <si>
    <t>V2</t>
  </si>
  <si>
    <t>V1</t>
  </si>
  <si>
    <t>Spel 25</t>
  </si>
  <si>
    <t>Plaats 17 - 32, verliezers van:</t>
  </si>
  <si>
    <t>W15</t>
  </si>
  <si>
    <t>W16</t>
  </si>
  <si>
    <t>Spel 24</t>
  </si>
  <si>
    <t>W14</t>
  </si>
  <si>
    <t>W13</t>
  </si>
  <si>
    <t>Spel 23</t>
  </si>
  <si>
    <t>W11</t>
  </si>
  <si>
    <t>W12</t>
  </si>
  <si>
    <t>Spel 22</t>
  </si>
  <si>
    <t>W10</t>
  </si>
  <si>
    <t>W9</t>
  </si>
  <si>
    <t>Spel 21</t>
  </si>
  <si>
    <t>W7</t>
  </si>
  <si>
    <t>W8</t>
  </si>
  <si>
    <t>Spel 20</t>
  </si>
  <si>
    <t>W6</t>
  </si>
  <si>
    <t>W5</t>
  </si>
  <si>
    <t>Spel 19</t>
  </si>
  <si>
    <t>W3</t>
  </si>
  <si>
    <t>W4</t>
  </si>
  <si>
    <t>Spel 18</t>
  </si>
  <si>
    <t>W2</t>
  </si>
  <si>
    <t>W1</t>
  </si>
  <si>
    <t>Spel 17</t>
  </si>
  <si>
    <t>Plaats 1 - 16, winnaars van:</t>
  </si>
  <si>
    <t>2E PLAY-OFF RONDE</t>
  </si>
  <si>
    <t>Spel 16</t>
  </si>
  <si>
    <t>Spel 15</t>
  </si>
  <si>
    <t>Spel 14</t>
  </si>
  <si>
    <t>Spel 13</t>
  </si>
  <si>
    <t>Spel 12</t>
  </si>
  <si>
    <t>Spel 11</t>
  </si>
  <si>
    <t>Spel 10</t>
  </si>
  <si>
    <t>Spel 9</t>
  </si>
  <si>
    <t>Spel 8</t>
  </si>
  <si>
    <t>Spel 7</t>
  </si>
  <si>
    <t>Spel 6</t>
  </si>
  <si>
    <t>Spel 5</t>
  </si>
  <si>
    <t>Spel 4</t>
  </si>
  <si>
    <t>Spel 3</t>
  </si>
  <si>
    <t>Spel 2</t>
  </si>
  <si>
    <t>Spel 1</t>
  </si>
  <si>
    <t>32 finalisten</t>
  </si>
  <si>
    <t>1E PLAY-OFF RONDE</t>
  </si>
  <si>
    <t>WINNAARSRONDE</t>
  </si>
  <si>
    <t>Verschil</t>
  </si>
  <si>
    <t>A1</t>
  </si>
  <si>
    <t>B2</t>
  </si>
  <si>
    <t>C2</t>
  </si>
  <si>
    <t>D1</t>
  </si>
  <si>
    <t>E1</t>
  </si>
  <si>
    <t>F2</t>
  </si>
  <si>
    <t>G2</t>
  </si>
  <si>
    <t>H1</t>
  </si>
  <si>
    <t>I1</t>
  </si>
  <si>
    <t>J2</t>
  </si>
  <si>
    <t>Q2</t>
  </si>
  <si>
    <t>Q1</t>
  </si>
  <si>
    <t>J1</t>
  </si>
  <si>
    <t>I2</t>
  </si>
  <si>
    <t>H2</t>
  </si>
  <si>
    <t>G1</t>
  </si>
  <si>
    <t>F1</t>
  </si>
  <si>
    <t>E2</t>
  </si>
  <si>
    <t>D2</t>
  </si>
  <si>
    <t>C1</t>
  </si>
  <si>
    <t>B1</t>
  </si>
  <si>
    <t>A2</t>
  </si>
  <si>
    <t>Eindstand</t>
  </si>
  <si>
    <t>Totaal</t>
  </si>
  <si>
    <t>Voor</t>
  </si>
  <si>
    <t>Tegen</t>
  </si>
  <si>
    <t>Poule A</t>
  </si>
  <si>
    <t>Eindstand poule A</t>
  </si>
  <si>
    <t>Poule B</t>
  </si>
  <si>
    <t>B3</t>
  </si>
  <si>
    <t>F3</t>
  </si>
  <si>
    <t>J3</t>
  </si>
  <si>
    <t>E3</t>
  </si>
  <si>
    <t>I3</t>
  </si>
  <si>
    <t>C3</t>
  </si>
  <si>
    <t>D3</t>
  </si>
  <si>
    <t>H3</t>
  </si>
  <si>
    <t>G3</t>
  </si>
  <si>
    <t>Poule C</t>
  </si>
  <si>
    <t>Eindstand poule C</t>
  </si>
  <si>
    <t>Eindstand poule B</t>
  </si>
  <si>
    <t>Eindstand poule D</t>
  </si>
  <si>
    <t>Poule E</t>
  </si>
  <si>
    <t>Eindstand poule E</t>
  </si>
  <si>
    <t>Poule F</t>
  </si>
  <si>
    <t>Eindstand poule F</t>
  </si>
  <si>
    <t>Poule G</t>
  </si>
  <si>
    <t>Eindstand poule G</t>
  </si>
  <si>
    <t>Poule H</t>
  </si>
  <si>
    <t>Eindstand poule H</t>
  </si>
  <si>
    <t>Poule I</t>
  </si>
  <si>
    <t>Eindstand poule I</t>
  </si>
  <si>
    <t>Poule J</t>
  </si>
  <si>
    <t>Eindstand poule J</t>
  </si>
  <si>
    <t>Poule D</t>
  </si>
  <si>
    <t>Nummers 4</t>
  </si>
  <si>
    <t>E</t>
  </si>
  <si>
    <t>F</t>
  </si>
  <si>
    <t>G</t>
  </si>
  <si>
    <t>H</t>
  </si>
  <si>
    <t>I</t>
  </si>
  <si>
    <t>J</t>
  </si>
  <si>
    <t>B</t>
  </si>
  <si>
    <t>Eindstand poule verliezers poule</t>
  </si>
  <si>
    <t>A3</t>
  </si>
  <si>
    <t>D4</t>
  </si>
  <si>
    <t>F4</t>
  </si>
  <si>
    <t>E4</t>
  </si>
  <si>
    <t>G4</t>
  </si>
  <si>
    <t>A4</t>
  </si>
  <si>
    <t>B4</t>
  </si>
  <si>
    <t>C4</t>
  </si>
  <si>
    <t>J4</t>
  </si>
  <si>
    <t>I4</t>
  </si>
  <si>
    <t>A</t>
  </si>
  <si>
    <t>GH4</t>
  </si>
  <si>
    <t>Plaats 33 - 40, winnaars van:</t>
  </si>
  <si>
    <t>Plaats 33 - 36, winnaars van:</t>
  </si>
  <si>
    <t>Plaats 37 - 40, verliezers van:</t>
  </si>
  <si>
    <t>Plaats 33 - 34, winnaars van:</t>
  </si>
  <si>
    <t>Plaats 35 - 36, verliezers van:</t>
  </si>
  <si>
    <t>Plaats 37 - 38, winnaars van:</t>
  </si>
  <si>
    <t>Plaats 39 - 40, verliezers van:</t>
  </si>
  <si>
    <t>Q3</t>
  </si>
  <si>
    <t>Q9</t>
  </si>
  <si>
    <t>Q8</t>
  </si>
  <si>
    <t>Q6</t>
  </si>
  <si>
    <t>Q5</t>
  </si>
  <si>
    <t>Q7</t>
  </si>
  <si>
    <t>Q10</t>
  </si>
  <si>
    <t>Q4</t>
  </si>
  <si>
    <t>Spel 65</t>
  </si>
  <si>
    <t>Spel 66</t>
  </si>
  <si>
    <t>Spel 67</t>
  </si>
  <si>
    <t>Spel 68</t>
  </si>
  <si>
    <t>Spel 69</t>
  </si>
  <si>
    <t>Spel 70</t>
  </si>
  <si>
    <t>Spel 71</t>
  </si>
  <si>
    <t>Spel 72</t>
  </si>
  <si>
    <t>Spel 73</t>
  </si>
  <si>
    <t>Spel 74</t>
  </si>
  <si>
    <t>Spel 75</t>
  </si>
  <si>
    <t>Spel 76</t>
  </si>
  <si>
    <t>Spel 77</t>
  </si>
  <si>
    <t>Spel 78</t>
  </si>
  <si>
    <t>Spel 79</t>
  </si>
  <si>
    <t>Spel 80</t>
  </si>
  <si>
    <t>Spel 81</t>
  </si>
  <si>
    <t>Spel 82</t>
  </si>
  <si>
    <t>Spel 84</t>
  </si>
  <si>
    <t>Spel 83</t>
  </si>
  <si>
    <t>Spel 85</t>
  </si>
  <si>
    <t>Spel 86</t>
  </si>
  <si>
    <t>Spel 87</t>
  </si>
  <si>
    <t>Spel 88</t>
  </si>
  <si>
    <t>Spel 89</t>
  </si>
  <si>
    <t>Spel 90</t>
  </si>
  <si>
    <t>Spel 91</t>
  </si>
  <si>
    <t>Spel 92</t>
  </si>
  <si>
    <t>W81</t>
  </si>
  <si>
    <t>W82</t>
  </si>
  <si>
    <t>W84</t>
  </si>
  <si>
    <t>W83</t>
  </si>
  <si>
    <t>V81</t>
  </si>
  <si>
    <t>V82</t>
  </si>
  <si>
    <t>V83</t>
  </si>
  <si>
    <t>V84</t>
  </si>
  <si>
    <t>V88</t>
  </si>
  <si>
    <t>V87</t>
  </si>
  <si>
    <t>W87</t>
  </si>
  <si>
    <t>W88</t>
  </si>
  <si>
    <t>V86</t>
  </si>
  <si>
    <t>V85</t>
  </si>
  <si>
    <t>W85</t>
  </si>
  <si>
    <t>W86</t>
  </si>
  <si>
    <t>VERLIEZERSRONDE</t>
  </si>
  <si>
    <t>Steven</t>
  </si>
  <si>
    <t>Hans V.</t>
  </si>
  <si>
    <t>Mariusz</t>
  </si>
  <si>
    <t>Rick</t>
  </si>
  <si>
    <t>Alban</t>
  </si>
  <si>
    <t>Dorus</t>
  </si>
  <si>
    <t>Gerard</t>
  </si>
  <si>
    <t>Jeroen</t>
  </si>
  <si>
    <t>Michaëla</t>
  </si>
  <si>
    <t>Herman</t>
  </si>
  <si>
    <t>Artur</t>
  </si>
  <si>
    <t>Dingina</t>
  </si>
  <si>
    <t>Sonja</t>
  </si>
  <si>
    <t>Marten</t>
  </si>
  <si>
    <t>Frans</t>
  </si>
  <si>
    <t>Natasja</t>
  </si>
  <si>
    <t>Wendy</t>
  </si>
  <si>
    <t>Maarten</t>
  </si>
  <si>
    <t>Wim</t>
  </si>
  <si>
    <t>Youri</t>
  </si>
  <si>
    <t>Joy</t>
  </si>
  <si>
    <t>Kees</t>
  </si>
  <si>
    <t>Wilma</t>
  </si>
  <si>
    <t>Hans B.</t>
  </si>
  <si>
    <t>Gerco</t>
  </si>
  <si>
    <t>Ank</t>
  </si>
  <si>
    <t>Cor</t>
  </si>
  <si>
    <t>René</t>
  </si>
  <si>
    <t>Marrie</t>
  </si>
  <si>
    <t>Marcel</t>
  </si>
  <si>
    <t>Marlène</t>
  </si>
  <si>
    <t>Jan Egbert</t>
  </si>
  <si>
    <t>Marianne</t>
  </si>
  <si>
    <t>Kevin</t>
  </si>
  <si>
    <t>Johan</t>
  </si>
  <si>
    <t>Ruud</t>
  </si>
  <si>
    <t>Cock</t>
  </si>
  <si>
    <t>André D.</t>
  </si>
  <si>
    <t>Elly</t>
  </si>
  <si>
    <t>André V.</t>
  </si>
  <si>
    <t>Michaela</t>
  </si>
  <si>
    <t>Arthur</t>
  </si>
  <si>
    <t>Hans B</t>
  </si>
  <si>
    <t>Marléne</t>
  </si>
  <si>
    <t>André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</si>
</sst>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1" xfId="0" applyBorder="1"/>
    <xf numFmtId="1" fontId="0" fillId="0" borderId="12" xfId="0" applyNumberFormat="1" applyBorder="1" applyAlignment="1">
      <alignment horizontal="center"/>
    </xf>
    <xf numFmtId="49" fontId="0" fillId="0" borderId="11" xfId="0" applyNumberFormat="1" applyBorder="1"/>
    <xf numFmtId="1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49" fontId="0" fillId="0" borderId="4" xfId="0" applyNumberFormat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1" xfId="0" applyBorder="1"/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/>
    <xf numFmtId="0" fontId="0" fillId="8" borderId="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3" fillId="0" borderId="0" xfId="0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6C0B-D399-4AFA-B5DF-2BBF1AB06F99}">
  <dimension ref="A1:S37"/>
  <sheetViews>
    <sheetView tabSelected="1" topLeftCell="A19" zoomScaleNormal="100" workbookViewId="0">
      <selection activeCell="J33" sqref="J33"/>
    </sheetView>
  </sheetViews>
  <sheetFormatPr defaultColWidth="8.7109375" defaultRowHeight="15" x14ac:dyDescent="0.25"/>
  <cols>
    <col min="1" max="4" width="8.7109375" style="18"/>
    <col min="5" max="5" width="8.7109375" style="18" customWidth="1"/>
    <col min="6" max="7" width="8.7109375" style="18"/>
    <col min="8" max="8" width="2.42578125" style="18" customWidth="1"/>
    <col min="9" max="19" width="4.5703125" style="18" customWidth="1"/>
    <col min="20" max="20" width="1.140625" style="18" customWidth="1"/>
    <col min="21" max="21" width="4.5703125" style="18" customWidth="1"/>
    <col min="22" max="16384" width="8.7109375" style="18"/>
  </cols>
  <sheetData>
    <row r="1" spans="1:19" s="17" customFormat="1" ht="12.95" customHeight="1" thickBot="1" x14ac:dyDescent="0.3">
      <c r="B1" s="17" t="s">
        <v>261</v>
      </c>
      <c r="D1" s="17" t="s">
        <v>0</v>
      </c>
      <c r="J1" s="17" t="s">
        <v>1</v>
      </c>
    </row>
    <row r="2" spans="1:19" ht="12.95" customHeight="1" thickBot="1" x14ac:dyDescent="0.3">
      <c r="B2" s="19" t="str">
        <f>B9</f>
        <v>Steven</v>
      </c>
      <c r="C2" s="78" t="str">
        <f>B10</f>
        <v>Hans V.</v>
      </c>
      <c r="D2" s="20">
        <v>2</v>
      </c>
      <c r="E2" s="21" t="s">
        <v>2</v>
      </c>
      <c r="F2" s="22">
        <v>0</v>
      </c>
      <c r="I2" s="20">
        <v>8</v>
      </c>
      <c r="J2" s="21" t="s">
        <v>2</v>
      </c>
      <c r="K2" s="22">
        <v>2</v>
      </c>
      <c r="L2" s="17"/>
    </row>
    <row r="3" spans="1:19" ht="12.95" customHeight="1" thickBot="1" x14ac:dyDescent="0.3">
      <c r="B3" s="23" t="str">
        <f>B11</f>
        <v>Mariusz</v>
      </c>
      <c r="C3" s="80" t="str">
        <f>B12</f>
        <v>Rick</v>
      </c>
      <c r="D3" s="20">
        <v>0</v>
      </c>
      <c r="E3" s="21" t="s">
        <v>2</v>
      </c>
      <c r="F3" s="22">
        <v>2</v>
      </c>
      <c r="I3" s="20">
        <v>3</v>
      </c>
      <c r="J3" s="21" t="s">
        <v>2</v>
      </c>
      <c r="K3" s="22">
        <v>5</v>
      </c>
      <c r="L3" s="17"/>
    </row>
    <row r="4" spans="1:19" ht="12.95" customHeight="1" thickBot="1" x14ac:dyDescent="0.3">
      <c r="B4" s="19" t="str">
        <f>B9</f>
        <v>Steven</v>
      </c>
      <c r="C4" s="23" t="str">
        <f>B11</f>
        <v>Mariusz</v>
      </c>
      <c r="D4" s="20">
        <v>0</v>
      </c>
      <c r="E4" s="21" t="s">
        <v>2</v>
      </c>
      <c r="F4" s="22">
        <v>2</v>
      </c>
      <c r="I4" s="20">
        <v>3</v>
      </c>
      <c r="J4" s="21" t="s">
        <v>2</v>
      </c>
      <c r="K4" s="22">
        <v>4</v>
      </c>
      <c r="L4" s="17"/>
    </row>
    <row r="5" spans="1:19" ht="12.95" customHeight="1" thickBot="1" x14ac:dyDescent="0.3">
      <c r="B5" s="78" t="str">
        <f>B10</f>
        <v>Hans V.</v>
      </c>
      <c r="C5" s="80" t="str">
        <f>B12</f>
        <v>Rick</v>
      </c>
      <c r="D5" s="20">
        <v>2</v>
      </c>
      <c r="E5" s="21" t="s">
        <v>2</v>
      </c>
      <c r="F5" s="22">
        <v>0</v>
      </c>
      <c r="I5" s="20">
        <v>6</v>
      </c>
      <c r="J5" s="21" t="s">
        <v>2</v>
      </c>
      <c r="K5" s="22">
        <v>1</v>
      </c>
      <c r="L5" s="17"/>
    </row>
    <row r="6" spans="1:19" s="17" customFormat="1" ht="12.95" customHeight="1" thickBot="1" x14ac:dyDescent="0.3">
      <c r="A6" s="18"/>
      <c r="B6" s="80" t="str">
        <f>B12</f>
        <v>Rick</v>
      </c>
      <c r="C6" s="19" t="str">
        <f>B9</f>
        <v>Steven</v>
      </c>
      <c r="D6" s="20">
        <v>0</v>
      </c>
      <c r="E6" s="21" t="s">
        <v>2</v>
      </c>
      <c r="F6" s="22">
        <v>2</v>
      </c>
      <c r="G6" s="18"/>
      <c r="I6" s="20">
        <v>2</v>
      </c>
      <c r="J6" s="21" t="s">
        <v>2</v>
      </c>
      <c r="K6" s="22">
        <v>6</v>
      </c>
      <c r="M6" s="18"/>
      <c r="N6" s="18"/>
      <c r="O6" s="18"/>
      <c r="P6" s="18"/>
      <c r="Q6" s="18"/>
      <c r="R6" s="18"/>
      <c r="S6" s="18"/>
    </row>
    <row r="7" spans="1:19" ht="12.95" customHeight="1" thickBot="1" x14ac:dyDescent="0.3">
      <c r="B7" s="78" t="str">
        <f>B10</f>
        <v>Hans V.</v>
      </c>
      <c r="C7" s="23" t="str">
        <f>B11</f>
        <v>Mariusz</v>
      </c>
      <c r="D7" s="20">
        <v>2</v>
      </c>
      <c r="E7" s="21" t="s">
        <v>2</v>
      </c>
      <c r="F7" s="22">
        <v>0</v>
      </c>
      <c r="I7" s="20">
        <v>6</v>
      </c>
      <c r="J7" s="21" t="s">
        <v>2</v>
      </c>
      <c r="K7" s="22">
        <v>1</v>
      </c>
      <c r="L7" s="17"/>
    </row>
    <row r="8" spans="1:19" ht="12.95" customHeight="1" thickBot="1" x14ac:dyDescent="0.3">
      <c r="A8" s="17"/>
      <c r="B8" s="17"/>
      <c r="C8" s="17"/>
      <c r="D8" s="17"/>
      <c r="E8" s="17"/>
      <c r="F8" s="17" t="s">
        <v>258</v>
      </c>
      <c r="G8" s="17"/>
      <c r="I8" s="17"/>
      <c r="J8" s="17" t="s">
        <v>259</v>
      </c>
      <c r="K8" s="17"/>
      <c r="L8" s="17"/>
      <c r="M8" s="17"/>
      <c r="N8" s="17"/>
      <c r="O8" s="17" t="s">
        <v>260</v>
      </c>
      <c r="P8" s="17"/>
      <c r="Q8" s="17"/>
      <c r="R8" s="17"/>
      <c r="S8" s="17" t="s">
        <v>234</v>
      </c>
    </row>
    <row r="9" spans="1:19" ht="12.95" customHeight="1" thickBot="1" x14ac:dyDescent="0.3">
      <c r="B9" s="39" t="s">
        <v>371</v>
      </c>
      <c r="C9" s="40">
        <f>D2</f>
        <v>2</v>
      </c>
      <c r="D9" s="40">
        <f>D4</f>
        <v>0</v>
      </c>
      <c r="E9" s="40">
        <f>F6</f>
        <v>2</v>
      </c>
      <c r="F9" s="25">
        <f>SUM(C9:E9)</f>
        <v>4</v>
      </c>
      <c r="I9" s="26">
        <f>I2</f>
        <v>8</v>
      </c>
      <c r="J9" s="27">
        <f>I4</f>
        <v>3</v>
      </c>
      <c r="K9" s="28">
        <f>K6</f>
        <v>6</v>
      </c>
      <c r="L9" s="41">
        <f>SUM(I9:K9)</f>
        <v>17</v>
      </c>
      <c r="N9" s="26">
        <f>K2</f>
        <v>2</v>
      </c>
      <c r="O9" s="27">
        <f>K4</f>
        <v>4</v>
      </c>
      <c r="P9" s="28">
        <f>I6</f>
        <v>2</v>
      </c>
      <c r="Q9" s="41">
        <f>SUM(N9:P9)</f>
        <v>8</v>
      </c>
      <c r="S9" s="30">
        <f>L9-Q9</f>
        <v>9</v>
      </c>
    </row>
    <row r="10" spans="1:19" ht="12.95" customHeight="1" thickBot="1" x14ac:dyDescent="0.3">
      <c r="B10" s="79" t="s">
        <v>372</v>
      </c>
      <c r="C10" s="24">
        <f>F2</f>
        <v>0</v>
      </c>
      <c r="D10" s="24">
        <f>D5</f>
        <v>2</v>
      </c>
      <c r="E10" s="24">
        <f>D7</f>
        <v>2</v>
      </c>
      <c r="F10" s="25">
        <f t="shared" ref="F10:F12" si="0">SUM(C10:E10)</f>
        <v>4</v>
      </c>
      <c r="I10" s="31">
        <f>K2</f>
        <v>2</v>
      </c>
      <c r="J10" s="32">
        <f>I5</f>
        <v>6</v>
      </c>
      <c r="K10" s="33">
        <f>I7</f>
        <v>6</v>
      </c>
      <c r="L10" s="41">
        <f t="shared" ref="L10:L12" si="1">SUM(I10:K10)</f>
        <v>14</v>
      </c>
      <c r="N10" s="31">
        <f>I2</f>
        <v>8</v>
      </c>
      <c r="O10" s="32">
        <f>K5</f>
        <v>1</v>
      </c>
      <c r="P10" s="33">
        <f>K7</f>
        <v>1</v>
      </c>
      <c r="Q10" s="41">
        <f t="shared" ref="Q10:Q12" si="2">SUM(N10:P10)</f>
        <v>10</v>
      </c>
      <c r="S10" s="30">
        <f t="shared" ref="S10:S13" si="3">L10-Q10</f>
        <v>4</v>
      </c>
    </row>
    <row r="11" spans="1:19" ht="12.95" customHeight="1" thickBot="1" x14ac:dyDescent="0.3">
      <c r="B11" s="42" t="s">
        <v>373</v>
      </c>
      <c r="C11" s="24">
        <f>D3</f>
        <v>0</v>
      </c>
      <c r="D11" s="24">
        <f>F4</f>
        <v>2</v>
      </c>
      <c r="E11" s="24">
        <f>F7</f>
        <v>0</v>
      </c>
      <c r="F11" s="25">
        <f t="shared" si="0"/>
        <v>2</v>
      </c>
      <c r="I11" s="31">
        <f>I3</f>
        <v>3</v>
      </c>
      <c r="J11" s="32">
        <f>K4</f>
        <v>4</v>
      </c>
      <c r="K11" s="33">
        <f>K7</f>
        <v>1</v>
      </c>
      <c r="L11" s="41">
        <f t="shared" si="1"/>
        <v>8</v>
      </c>
      <c r="N11" s="31">
        <f>K3</f>
        <v>5</v>
      </c>
      <c r="O11" s="32">
        <f>I4</f>
        <v>3</v>
      </c>
      <c r="P11" s="33">
        <f>I7</f>
        <v>6</v>
      </c>
      <c r="Q11" s="41">
        <f t="shared" si="2"/>
        <v>14</v>
      </c>
      <c r="S11" s="30">
        <f t="shared" si="3"/>
        <v>-6</v>
      </c>
    </row>
    <row r="12" spans="1:19" ht="12.95" customHeight="1" thickBot="1" x14ac:dyDescent="0.3">
      <c r="B12" s="81" t="s">
        <v>374</v>
      </c>
      <c r="C12" s="44">
        <f>F3</f>
        <v>2</v>
      </c>
      <c r="D12" s="44">
        <f>F5</f>
        <v>0</v>
      </c>
      <c r="E12" s="44">
        <f>D6</f>
        <v>0</v>
      </c>
      <c r="F12" s="25">
        <f t="shared" si="0"/>
        <v>2</v>
      </c>
      <c r="I12" s="34">
        <f>K3</f>
        <v>5</v>
      </c>
      <c r="J12" s="35">
        <f>K5</f>
        <v>1</v>
      </c>
      <c r="K12" s="36">
        <f>I6</f>
        <v>2</v>
      </c>
      <c r="L12" s="25">
        <f t="shared" si="1"/>
        <v>8</v>
      </c>
      <c r="N12" s="34">
        <f>I3</f>
        <v>3</v>
      </c>
      <c r="O12" s="35">
        <f>I5</f>
        <v>6</v>
      </c>
      <c r="P12" s="36">
        <f>K6</f>
        <v>6</v>
      </c>
      <c r="Q12" s="25">
        <f t="shared" si="2"/>
        <v>15</v>
      </c>
      <c r="S12" s="29">
        <f t="shared" si="3"/>
        <v>-7</v>
      </c>
    </row>
    <row r="13" spans="1:19" ht="12.95" customHeight="1" x14ac:dyDescent="0.25">
      <c r="L13" s="18">
        <f>SUM(L9:L12)</f>
        <v>47</v>
      </c>
      <c r="Q13" s="18">
        <f>SUM(Q9:Q12)</f>
        <v>47</v>
      </c>
      <c r="S13" s="18">
        <f t="shared" si="3"/>
        <v>0</v>
      </c>
    </row>
    <row r="14" spans="1:19" ht="12.95" customHeight="1" thickBot="1" x14ac:dyDescent="0.3">
      <c r="A14" s="17"/>
      <c r="B14" s="17" t="s">
        <v>262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9" ht="12.95" customHeight="1" x14ac:dyDescent="0.25">
      <c r="A15" s="18">
        <v>1</v>
      </c>
      <c r="B15" s="50" t="s">
        <v>371</v>
      </c>
      <c r="C15" s="45">
        <v>4</v>
      </c>
      <c r="D15" s="27">
        <v>17</v>
      </c>
      <c r="E15" s="28">
        <v>9</v>
      </c>
    </row>
    <row r="16" spans="1:19" ht="12.95" customHeight="1" x14ac:dyDescent="0.25">
      <c r="A16" s="18">
        <v>2</v>
      </c>
      <c r="B16" s="48" t="s">
        <v>372</v>
      </c>
      <c r="C16" s="46">
        <v>4</v>
      </c>
      <c r="D16" s="32">
        <v>14</v>
      </c>
      <c r="E16" s="33">
        <v>4</v>
      </c>
    </row>
    <row r="17" spans="1:19" ht="12.95" customHeight="1" x14ac:dyDescent="0.25">
      <c r="A17" s="18">
        <v>3</v>
      </c>
      <c r="B17" s="48" t="s">
        <v>374</v>
      </c>
      <c r="C17" s="46">
        <v>2</v>
      </c>
      <c r="D17" s="32">
        <v>8</v>
      </c>
      <c r="E17" s="33">
        <v>-7</v>
      </c>
    </row>
    <row r="18" spans="1:19" ht="12.95" customHeight="1" thickBot="1" x14ac:dyDescent="0.3">
      <c r="A18" s="18">
        <v>4</v>
      </c>
      <c r="B18" s="49" t="s">
        <v>373</v>
      </c>
      <c r="C18" s="47">
        <v>0</v>
      </c>
      <c r="D18" s="35">
        <v>8</v>
      </c>
      <c r="E18" s="36">
        <v>6</v>
      </c>
    </row>
    <row r="19" spans="1:19" ht="12.95" customHeight="1" x14ac:dyDescent="0.25"/>
    <row r="20" spans="1:19" s="17" customFormat="1" ht="12.95" customHeight="1" thickBot="1" x14ac:dyDescent="0.3">
      <c r="B20" s="17" t="s">
        <v>263</v>
      </c>
      <c r="D20" s="17" t="s">
        <v>0</v>
      </c>
      <c r="J20" s="17" t="s">
        <v>1</v>
      </c>
    </row>
    <row r="21" spans="1:19" ht="12.95" customHeight="1" thickBot="1" x14ac:dyDescent="0.3">
      <c r="B21" s="19" t="str">
        <f>B28</f>
        <v>André V.</v>
      </c>
      <c r="C21" s="78" t="str">
        <f>B29</f>
        <v>Alban</v>
      </c>
      <c r="D21" s="20">
        <v>0</v>
      </c>
      <c r="E21" s="21" t="s">
        <v>2</v>
      </c>
      <c r="F21" s="22">
        <v>2</v>
      </c>
      <c r="I21" s="20">
        <v>2</v>
      </c>
      <c r="J21" s="21" t="s">
        <v>2</v>
      </c>
      <c r="K21" s="22">
        <v>5</v>
      </c>
      <c r="L21" s="17"/>
    </row>
    <row r="22" spans="1:19" ht="12.95" customHeight="1" thickBot="1" x14ac:dyDescent="0.3">
      <c r="B22" s="23" t="str">
        <f>B30</f>
        <v>Dorus</v>
      </c>
      <c r="C22" s="80" t="str">
        <f>B31</f>
        <v>Gerard</v>
      </c>
      <c r="D22" s="20">
        <v>0</v>
      </c>
      <c r="E22" s="21" t="s">
        <v>2</v>
      </c>
      <c r="F22" s="22">
        <v>2</v>
      </c>
      <c r="I22" s="20">
        <v>3</v>
      </c>
      <c r="J22" s="21" t="s">
        <v>2</v>
      </c>
      <c r="K22" s="22">
        <v>5</v>
      </c>
      <c r="L22" s="17"/>
    </row>
    <row r="23" spans="1:19" ht="12.95" customHeight="1" thickBot="1" x14ac:dyDescent="0.3">
      <c r="B23" s="19" t="str">
        <f>B28</f>
        <v>André V.</v>
      </c>
      <c r="C23" s="23" t="str">
        <f>B30</f>
        <v>Dorus</v>
      </c>
      <c r="D23" s="20">
        <v>2</v>
      </c>
      <c r="E23" s="21" t="s">
        <v>2</v>
      </c>
      <c r="F23" s="22">
        <v>0</v>
      </c>
      <c r="I23" s="20">
        <v>8</v>
      </c>
      <c r="J23" s="21" t="s">
        <v>2</v>
      </c>
      <c r="K23" s="22">
        <v>2</v>
      </c>
      <c r="L23" s="17"/>
    </row>
    <row r="24" spans="1:19" ht="12.95" customHeight="1" thickBot="1" x14ac:dyDescent="0.3">
      <c r="B24" s="78" t="str">
        <f>B29</f>
        <v>Alban</v>
      </c>
      <c r="C24" s="80" t="str">
        <f>B31</f>
        <v>Gerard</v>
      </c>
      <c r="D24" s="20">
        <v>2</v>
      </c>
      <c r="E24" s="21" t="s">
        <v>2</v>
      </c>
      <c r="F24" s="22">
        <v>0</v>
      </c>
      <c r="I24" s="20">
        <v>6</v>
      </c>
      <c r="J24" s="21" t="s">
        <v>2</v>
      </c>
      <c r="K24" s="22">
        <v>3</v>
      </c>
      <c r="L24" s="17"/>
    </row>
    <row r="25" spans="1:19" s="17" customFormat="1" ht="12.95" customHeight="1" thickBot="1" x14ac:dyDescent="0.3">
      <c r="A25" s="18"/>
      <c r="B25" s="80" t="str">
        <f>B31</f>
        <v>Gerard</v>
      </c>
      <c r="C25" s="19" t="str">
        <f>B28</f>
        <v>André V.</v>
      </c>
      <c r="D25" s="20">
        <v>0</v>
      </c>
      <c r="E25" s="21" t="s">
        <v>2</v>
      </c>
      <c r="F25" s="22">
        <v>2</v>
      </c>
      <c r="G25" s="18"/>
      <c r="I25" s="20">
        <v>4</v>
      </c>
      <c r="J25" s="21" t="s">
        <v>2</v>
      </c>
      <c r="K25" s="22">
        <v>5</v>
      </c>
      <c r="M25" s="18"/>
      <c r="N25" s="18"/>
      <c r="O25" s="18"/>
      <c r="P25" s="18"/>
      <c r="Q25" s="18"/>
      <c r="R25" s="18"/>
      <c r="S25" s="18"/>
    </row>
    <row r="26" spans="1:19" ht="12.95" customHeight="1" thickBot="1" x14ac:dyDescent="0.3">
      <c r="B26" s="78" t="str">
        <f>B29</f>
        <v>Alban</v>
      </c>
      <c r="C26" s="23" t="str">
        <f>B30</f>
        <v>Dorus</v>
      </c>
      <c r="D26" s="20">
        <v>1</v>
      </c>
      <c r="E26" s="21" t="s">
        <v>2</v>
      </c>
      <c r="F26" s="22">
        <v>1</v>
      </c>
      <c r="I26" s="20">
        <v>4</v>
      </c>
      <c r="J26" s="21" t="s">
        <v>2</v>
      </c>
      <c r="K26" s="22">
        <v>4</v>
      </c>
      <c r="L26" s="17"/>
    </row>
    <row r="27" spans="1:19" ht="12.95" customHeight="1" thickBot="1" x14ac:dyDescent="0.3">
      <c r="A27" s="17"/>
      <c r="B27" s="17"/>
      <c r="C27" s="17"/>
      <c r="D27" s="17"/>
      <c r="E27" s="17"/>
      <c r="F27" s="17" t="s">
        <v>258</v>
      </c>
      <c r="G27" s="17"/>
      <c r="I27" s="17"/>
      <c r="J27" s="17" t="s">
        <v>259</v>
      </c>
      <c r="K27" s="17"/>
      <c r="L27" s="17"/>
      <c r="M27" s="17"/>
      <c r="N27" s="17"/>
      <c r="O27" s="17" t="s">
        <v>260</v>
      </c>
      <c r="P27" s="17"/>
      <c r="Q27" s="17"/>
      <c r="R27" s="17"/>
      <c r="S27" s="17" t="s">
        <v>234</v>
      </c>
    </row>
    <row r="28" spans="1:19" ht="12.95" customHeight="1" thickBot="1" x14ac:dyDescent="0.3">
      <c r="B28" s="39" t="s">
        <v>410</v>
      </c>
      <c r="C28" s="40">
        <f>D21</f>
        <v>0</v>
      </c>
      <c r="D28" s="40">
        <f>D23</f>
        <v>2</v>
      </c>
      <c r="E28" s="40">
        <f>F25</f>
        <v>2</v>
      </c>
      <c r="F28" s="25">
        <f>SUM(C28:E28)</f>
        <v>4</v>
      </c>
      <c r="I28" s="26">
        <f>I21</f>
        <v>2</v>
      </c>
      <c r="J28" s="27">
        <f>I23</f>
        <v>8</v>
      </c>
      <c r="K28" s="28">
        <f>K25</f>
        <v>5</v>
      </c>
      <c r="L28" s="41">
        <f>SUM(I28:K28)</f>
        <v>15</v>
      </c>
      <c r="N28" s="26">
        <f>K21</f>
        <v>5</v>
      </c>
      <c r="O28" s="27">
        <f>K23</f>
        <v>2</v>
      </c>
      <c r="P28" s="28">
        <f>I25</f>
        <v>4</v>
      </c>
      <c r="Q28" s="41">
        <f>SUM(N28:P28)</f>
        <v>11</v>
      </c>
      <c r="S28" s="30">
        <f>L28-Q28</f>
        <v>4</v>
      </c>
    </row>
    <row r="29" spans="1:19" ht="12.95" customHeight="1" thickBot="1" x14ac:dyDescent="0.3">
      <c r="B29" s="79" t="s">
        <v>375</v>
      </c>
      <c r="C29" s="24">
        <f>F21</f>
        <v>2</v>
      </c>
      <c r="D29" s="24">
        <f>D24</f>
        <v>2</v>
      </c>
      <c r="E29" s="24">
        <f>D26</f>
        <v>1</v>
      </c>
      <c r="F29" s="25">
        <f t="shared" ref="F29:F31" si="4">SUM(C29:E29)</f>
        <v>5</v>
      </c>
      <c r="I29" s="31">
        <f>K21</f>
        <v>5</v>
      </c>
      <c r="J29" s="32">
        <f>I24</f>
        <v>6</v>
      </c>
      <c r="K29" s="33">
        <f>I26</f>
        <v>4</v>
      </c>
      <c r="L29" s="41">
        <f t="shared" ref="L29:L31" si="5">SUM(I29:K29)</f>
        <v>15</v>
      </c>
      <c r="N29" s="31">
        <f>I21</f>
        <v>2</v>
      </c>
      <c r="O29" s="32">
        <f>K24</f>
        <v>3</v>
      </c>
      <c r="P29" s="33">
        <f>K26</f>
        <v>4</v>
      </c>
      <c r="Q29" s="41">
        <f t="shared" ref="Q29:Q31" si="6">SUM(N29:P29)</f>
        <v>9</v>
      </c>
      <c r="S29" s="30">
        <f t="shared" ref="S29:S32" si="7">L29-Q29</f>
        <v>6</v>
      </c>
    </row>
    <row r="30" spans="1:19" ht="12.95" customHeight="1" thickBot="1" x14ac:dyDescent="0.3">
      <c r="B30" s="42" t="s">
        <v>376</v>
      </c>
      <c r="C30" s="24">
        <f>D22</f>
        <v>0</v>
      </c>
      <c r="D30" s="24">
        <f>F23</f>
        <v>0</v>
      </c>
      <c r="E30" s="24">
        <f>F26</f>
        <v>1</v>
      </c>
      <c r="F30" s="25">
        <f t="shared" si="4"/>
        <v>1</v>
      </c>
      <c r="I30" s="31">
        <f>I22</f>
        <v>3</v>
      </c>
      <c r="J30" s="32">
        <f>K23</f>
        <v>2</v>
      </c>
      <c r="K30" s="33">
        <f>K26</f>
        <v>4</v>
      </c>
      <c r="L30" s="41">
        <f t="shared" si="5"/>
        <v>9</v>
      </c>
      <c r="N30" s="31">
        <f>K22</f>
        <v>5</v>
      </c>
      <c r="O30" s="32">
        <f>I23</f>
        <v>8</v>
      </c>
      <c r="P30" s="33">
        <f>I26</f>
        <v>4</v>
      </c>
      <c r="Q30" s="41">
        <f t="shared" si="6"/>
        <v>17</v>
      </c>
      <c r="S30" s="30">
        <f t="shared" si="7"/>
        <v>-8</v>
      </c>
    </row>
    <row r="31" spans="1:19" ht="12.95" customHeight="1" thickBot="1" x14ac:dyDescent="0.3">
      <c r="B31" s="81" t="s">
        <v>377</v>
      </c>
      <c r="C31" s="44">
        <f>F22</f>
        <v>2</v>
      </c>
      <c r="D31" s="44">
        <f>F24</f>
        <v>0</v>
      </c>
      <c r="E31" s="44">
        <f>D25</f>
        <v>0</v>
      </c>
      <c r="F31" s="25">
        <f t="shared" si="4"/>
        <v>2</v>
      </c>
      <c r="I31" s="34">
        <f>K22</f>
        <v>5</v>
      </c>
      <c r="J31" s="35">
        <f>K24</f>
        <v>3</v>
      </c>
      <c r="K31" s="36">
        <f>I25</f>
        <v>4</v>
      </c>
      <c r="L31" s="25">
        <f t="shared" si="5"/>
        <v>12</v>
      </c>
      <c r="N31" s="34">
        <f>I22</f>
        <v>3</v>
      </c>
      <c r="O31" s="35">
        <f>I24</f>
        <v>6</v>
      </c>
      <c r="P31" s="36">
        <f>K25</f>
        <v>5</v>
      </c>
      <c r="Q31" s="25">
        <f t="shared" si="6"/>
        <v>14</v>
      </c>
      <c r="S31" s="29">
        <f t="shared" si="7"/>
        <v>-2</v>
      </c>
    </row>
    <row r="32" spans="1:19" ht="12.95" customHeight="1" x14ac:dyDescent="0.25">
      <c r="L32" s="18">
        <f>SUM(L28:L31)</f>
        <v>51</v>
      </c>
      <c r="Q32" s="18">
        <f>SUM(Q28:Q31)</f>
        <v>51</v>
      </c>
      <c r="S32" s="18">
        <f t="shared" si="7"/>
        <v>0</v>
      </c>
    </row>
    <row r="33" spans="1:18" ht="12.95" customHeight="1" thickBot="1" x14ac:dyDescent="0.3">
      <c r="A33" s="17"/>
      <c r="B33" s="17" t="s">
        <v>275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8">
        <v>1</v>
      </c>
      <c r="B34" s="50" t="s">
        <v>375</v>
      </c>
      <c r="C34" s="45">
        <v>5</v>
      </c>
      <c r="D34" s="27">
        <v>15</v>
      </c>
      <c r="E34" s="28">
        <v>6</v>
      </c>
    </row>
    <row r="35" spans="1:18" x14ac:dyDescent="0.25">
      <c r="A35" s="18">
        <v>2</v>
      </c>
      <c r="B35" s="48" t="s">
        <v>410</v>
      </c>
      <c r="C35" s="46">
        <v>4</v>
      </c>
      <c r="D35" s="32">
        <v>15</v>
      </c>
      <c r="E35" s="33">
        <v>4</v>
      </c>
    </row>
    <row r="36" spans="1:18" x14ac:dyDescent="0.25">
      <c r="A36" s="18">
        <v>3</v>
      </c>
      <c r="B36" s="48" t="s">
        <v>377</v>
      </c>
      <c r="C36" s="46">
        <v>2</v>
      </c>
      <c r="D36" s="32">
        <v>12</v>
      </c>
      <c r="E36" s="33">
        <v>-2</v>
      </c>
    </row>
    <row r="37" spans="1:18" ht="15.75" thickBot="1" x14ac:dyDescent="0.3">
      <c r="A37" s="18">
        <v>4</v>
      </c>
      <c r="B37" s="49" t="s">
        <v>376</v>
      </c>
      <c r="C37" s="47">
        <v>1</v>
      </c>
      <c r="D37" s="35">
        <v>9</v>
      </c>
      <c r="E37" s="36">
        <v>-8</v>
      </c>
    </row>
  </sheetData>
  <sortState xmlns:xlrd2="http://schemas.microsoft.com/office/spreadsheetml/2017/richdata2" ref="B31:E33">
    <sortCondition descending="1" ref="C31:C33"/>
    <sortCondition descending="1" ref="D31:D33"/>
    <sortCondition descending="1" ref="E31:E33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13D9-C978-43B8-9FE1-468768071DAB}">
  <dimension ref="A1:R37"/>
  <sheetViews>
    <sheetView topLeftCell="A21" zoomScaleNormal="100" workbookViewId="0">
      <selection activeCell="E37" sqref="E37"/>
    </sheetView>
  </sheetViews>
  <sheetFormatPr defaultColWidth="8.7109375" defaultRowHeight="15" x14ac:dyDescent="0.25"/>
  <cols>
    <col min="1" max="7" width="8.7109375" style="18"/>
    <col min="8" max="11" width="4.5703125" style="18" customWidth="1"/>
    <col min="12" max="12" width="2" style="18" customWidth="1"/>
    <col min="13" max="16" width="4.5703125" style="18" customWidth="1"/>
    <col min="17" max="17" width="2" style="18" customWidth="1"/>
    <col min="18" max="18" width="4.5703125" style="18" customWidth="1"/>
    <col min="19" max="16384" width="8.7109375" style="18"/>
  </cols>
  <sheetData>
    <row r="1" spans="1:18" s="17" customFormat="1" ht="12.95" customHeight="1" thickBot="1" x14ac:dyDescent="0.3">
      <c r="B1" s="17" t="s">
        <v>273</v>
      </c>
      <c r="D1" s="17" t="s">
        <v>0</v>
      </c>
      <c r="I1" s="17" t="s">
        <v>1</v>
      </c>
    </row>
    <row r="2" spans="1:18" ht="12.95" customHeight="1" thickBot="1" x14ac:dyDescent="0.3">
      <c r="B2" s="19" t="str">
        <f>B9</f>
        <v>Jeroen</v>
      </c>
      <c r="C2" s="78" t="str">
        <f>B10</f>
        <v>Michaëla</v>
      </c>
      <c r="D2" s="20">
        <v>2</v>
      </c>
      <c r="E2" s="21" t="s">
        <v>2</v>
      </c>
      <c r="F2" s="22">
        <v>0</v>
      </c>
      <c r="H2" s="20">
        <v>4</v>
      </c>
      <c r="I2" s="21" t="s">
        <v>2</v>
      </c>
      <c r="J2" s="22">
        <v>2</v>
      </c>
      <c r="K2" s="17"/>
    </row>
    <row r="3" spans="1:18" ht="12.95" customHeight="1" thickBot="1" x14ac:dyDescent="0.3">
      <c r="B3" s="23" t="str">
        <f>B11</f>
        <v>Herman</v>
      </c>
      <c r="C3" s="80" t="str">
        <f>B12</f>
        <v>Artur</v>
      </c>
      <c r="D3" s="20">
        <v>2</v>
      </c>
      <c r="E3" s="21" t="s">
        <v>2</v>
      </c>
      <c r="F3" s="22">
        <v>0</v>
      </c>
      <c r="H3" s="20">
        <v>8</v>
      </c>
      <c r="I3" s="21" t="s">
        <v>2</v>
      </c>
      <c r="J3" s="22">
        <v>1</v>
      </c>
      <c r="K3" s="17"/>
    </row>
    <row r="4" spans="1:18" ht="12.95" customHeight="1" thickBot="1" x14ac:dyDescent="0.3">
      <c r="B4" s="19" t="str">
        <f>B9</f>
        <v>Jeroen</v>
      </c>
      <c r="C4" s="23" t="str">
        <f>B11</f>
        <v>Herman</v>
      </c>
      <c r="D4" s="20">
        <v>2</v>
      </c>
      <c r="E4" s="21" t="s">
        <v>2</v>
      </c>
      <c r="F4" s="22">
        <v>0</v>
      </c>
      <c r="H4" s="20">
        <v>7</v>
      </c>
      <c r="I4" s="21" t="s">
        <v>2</v>
      </c>
      <c r="J4" s="22">
        <v>2</v>
      </c>
      <c r="K4" s="17"/>
    </row>
    <row r="5" spans="1:18" ht="12.95" customHeight="1" thickBot="1" x14ac:dyDescent="0.3">
      <c r="B5" s="78" t="str">
        <f>B10</f>
        <v>Michaëla</v>
      </c>
      <c r="C5" s="80" t="str">
        <f>B12</f>
        <v>Artur</v>
      </c>
      <c r="D5" s="20">
        <v>2</v>
      </c>
      <c r="E5" s="21" t="s">
        <v>2</v>
      </c>
      <c r="F5" s="22">
        <v>0</v>
      </c>
      <c r="H5" s="20">
        <v>5</v>
      </c>
      <c r="I5" s="21" t="s">
        <v>2</v>
      </c>
      <c r="J5" s="22">
        <v>3</v>
      </c>
      <c r="K5" s="17"/>
    </row>
    <row r="6" spans="1:18" ht="12.95" customHeight="1" thickBot="1" x14ac:dyDescent="0.3">
      <c r="B6" s="80" t="str">
        <f>B12</f>
        <v>Artur</v>
      </c>
      <c r="C6" s="19" t="str">
        <f>B9</f>
        <v>Jeroen</v>
      </c>
      <c r="D6" s="20">
        <v>0</v>
      </c>
      <c r="E6" s="21" t="s">
        <v>2</v>
      </c>
      <c r="F6" s="22">
        <v>2</v>
      </c>
      <c r="H6" s="20">
        <v>4</v>
      </c>
      <c r="I6" s="21" t="s">
        <v>2</v>
      </c>
      <c r="J6" s="22">
        <v>5</v>
      </c>
      <c r="K6" s="17"/>
    </row>
    <row r="7" spans="1:18" ht="12.95" customHeight="1" thickBot="1" x14ac:dyDescent="0.3">
      <c r="B7" s="78" t="str">
        <f>B10</f>
        <v>Michaëla</v>
      </c>
      <c r="C7" s="23" t="str">
        <f>B11</f>
        <v>Herman</v>
      </c>
      <c r="D7" s="20">
        <v>2</v>
      </c>
      <c r="E7" s="21" t="s">
        <v>2</v>
      </c>
      <c r="F7" s="22">
        <v>0</v>
      </c>
      <c r="H7" s="20">
        <v>5</v>
      </c>
      <c r="I7" s="21" t="s">
        <v>2</v>
      </c>
      <c r="J7" s="22">
        <v>2</v>
      </c>
      <c r="K7" s="17"/>
    </row>
    <row r="8" spans="1:18" s="17" customFormat="1" ht="12.95" customHeight="1" thickBot="1" x14ac:dyDescent="0.3">
      <c r="F8" s="17" t="s">
        <v>258</v>
      </c>
      <c r="I8" s="17" t="s">
        <v>259</v>
      </c>
      <c r="N8" s="17" t="s">
        <v>260</v>
      </c>
      <c r="R8" s="17" t="s">
        <v>234</v>
      </c>
    </row>
    <row r="9" spans="1:18" ht="12.95" customHeight="1" thickBot="1" x14ac:dyDescent="0.3">
      <c r="B9" s="39" t="s">
        <v>378</v>
      </c>
      <c r="C9" s="40">
        <f>D2</f>
        <v>2</v>
      </c>
      <c r="D9" s="40">
        <f>D4</f>
        <v>2</v>
      </c>
      <c r="E9" s="40">
        <f>F6</f>
        <v>2</v>
      </c>
      <c r="F9" s="25">
        <f>SUM(C9:E9)</f>
        <v>6</v>
      </c>
      <c r="H9" s="26">
        <f>H2</f>
        <v>4</v>
      </c>
      <c r="I9" s="27">
        <f>H4</f>
        <v>7</v>
      </c>
      <c r="J9" s="28">
        <f>J6</f>
        <v>5</v>
      </c>
      <c r="K9" s="41">
        <f>SUM(H9:J9)</f>
        <v>16</v>
      </c>
      <c r="M9" s="26">
        <f>J2</f>
        <v>2</v>
      </c>
      <c r="N9" s="27">
        <f>J4</f>
        <v>2</v>
      </c>
      <c r="O9" s="28">
        <f>H6</f>
        <v>4</v>
      </c>
      <c r="P9" s="41">
        <f>SUM(M9:O9)</f>
        <v>8</v>
      </c>
      <c r="R9" s="30">
        <f>K9-P9</f>
        <v>8</v>
      </c>
    </row>
    <row r="10" spans="1:18" ht="12.95" customHeight="1" thickBot="1" x14ac:dyDescent="0.3">
      <c r="B10" s="79" t="s">
        <v>379</v>
      </c>
      <c r="C10" s="24">
        <f>F2</f>
        <v>0</v>
      </c>
      <c r="D10" s="24">
        <f>D5</f>
        <v>2</v>
      </c>
      <c r="E10" s="24">
        <f>D7</f>
        <v>2</v>
      </c>
      <c r="F10" s="25">
        <f t="shared" ref="F10:F12" si="0">SUM(C10:E10)</f>
        <v>4</v>
      </c>
      <c r="H10" s="31">
        <f>J2</f>
        <v>2</v>
      </c>
      <c r="I10" s="32">
        <f>H5</f>
        <v>5</v>
      </c>
      <c r="J10" s="33">
        <f>H7</f>
        <v>5</v>
      </c>
      <c r="K10" s="41">
        <f t="shared" ref="K10:K12" si="1">SUM(H10:J10)</f>
        <v>12</v>
      </c>
      <c r="M10" s="31">
        <f>H2</f>
        <v>4</v>
      </c>
      <c r="N10" s="32">
        <f>J5</f>
        <v>3</v>
      </c>
      <c r="O10" s="33">
        <f>J7</f>
        <v>2</v>
      </c>
      <c r="P10" s="41">
        <f t="shared" ref="P10:P12" si="2">SUM(M10:O10)</f>
        <v>9</v>
      </c>
      <c r="R10" s="30">
        <f t="shared" ref="R10:R13" si="3">K10-P10</f>
        <v>3</v>
      </c>
    </row>
    <row r="11" spans="1:18" ht="12.95" customHeight="1" thickBot="1" x14ac:dyDescent="0.3">
      <c r="B11" s="42" t="s">
        <v>380</v>
      </c>
      <c r="C11" s="24">
        <f>D3</f>
        <v>2</v>
      </c>
      <c r="D11" s="24">
        <f>F4</f>
        <v>0</v>
      </c>
      <c r="E11" s="24">
        <f>F7</f>
        <v>0</v>
      </c>
      <c r="F11" s="25">
        <f t="shared" si="0"/>
        <v>2</v>
      </c>
      <c r="H11" s="31">
        <f>H3</f>
        <v>8</v>
      </c>
      <c r="I11" s="32">
        <f>J4</f>
        <v>2</v>
      </c>
      <c r="J11" s="33">
        <f>J7</f>
        <v>2</v>
      </c>
      <c r="K11" s="41">
        <f t="shared" si="1"/>
        <v>12</v>
      </c>
      <c r="M11" s="31">
        <f>J3</f>
        <v>1</v>
      </c>
      <c r="N11" s="32">
        <f>H4</f>
        <v>7</v>
      </c>
      <c r="O11" s="33">
        <f>H7</f>
        <v>5</v>
      </c>
      <c r="P11" s="41">
        <f t="shared" si="2"/>
        <v>13</v>
      </c>
      <c r="R11" s="30">
        <f t="shared" si="3"/>
        <v>-1</v>
      </c>
    </row>
    <row r="12" spans="1:18" ht="12.95" customHeight="1" thickBot="1" x14ac:dyDescent="0.3">
      <c r="B12" s="81" t="s">
        <v>381</v>
      </c>
      <c r="C12" s="44">
        <f>F3</f>
        <v>0</v>
      </c>
      <c r="D12" s="44">
        <f>F5</f>
        <v>0</v>
      </c>
      <c r="E12" s="44">
        <f>D6</f>
        <v>0</v>
      </c>
      <c r="F12" s="25">
        <f t="shared" si="0"/>
        <v>0</v>
      </c>
      <c r="H12" s="34">
        <f>J3</f>
        <v>1</v>
      </c>
      <c r="I12" s="35">
        <f>J5</f>
        <v>3</v>
      </c>
      <c r="J12" s="36">
        <f>H6</f>
        <v>4</v>
      </c>
      <c r="K12" s="25">
        <f t="shared" si="1"/>
        <v>8</v>
      </c>
      <c r="M12" s="34">
        <f>H3</f>
        <v>8</v>
      </c>
      <c r="N12" s="35">
        <f>H5</f>
        <v>5</v>
      </c>
      <c r="O12" s="36">
        <f>J6</f>
        <v>5</v>
      </c>
      <c r="P12" s="25">
        <f t="shared" si="2"/>
        <v>18</v>
      </c>
      <c r="R12" s="29">
        <f t="shared" si="3"/>
        <v>-10</v>
      </c>
    </row>
    <row r="13" spans="1:18" ht="12.95" customHeight="1" x14ac:dyDescent="0.25">
      <c r="K13" s="18">
        <f>SUM(K9:K12)</f>
        <v>48</v>
      </c>
      <c r="P13" s="18">
        <f>SUM(P9:P12)</f>
        <v>48</v>
      </c>
      <c r="R13" s="18">
        <f t="shared" si="3"/>
        <v>0</v>
      </c>
    </row>
    <row r="14" spans="1:18" s="17" customFormat="1" ht="12.95" customHeight="1" thickBot="1" x14ac:dyDescent="0.3">
      <c r="B14" s="17" t="s">
        <v>274</v>
      </c>
    </row>
    <row r="15" spans="1:18" ht="12.95" customHeight="1" x14ac:dyDescent="0.25">
      <c r="A15" s="18">
        <v>1</v>
      </c>
      <c r="B15" s="50" t="s">
        <v>378</v>
      </c>
      <c r="C15" s="45">
        <v>6</v>
      </c>
      <c r="D15" s="27">
        <v>16</v>
      </c>
      <c r="E15" s="28">
        <v>8</v>
      </c>
    </row>
    <row r="16" spans="1:18" ht="12.95" customHeight="1" x14ac:dyDescent="0.25">
      <c r="A16" s="18">
        <v>2</v>
      </c>
      <c r="B16" s="48" t="s">
        <v>411</v>
      </c>
      <c r="C16" s="46">
        <v>4</v>
      </c>
      <c r="D16" s="32">
        <v>12</v>
      </c>
      <c r="E16" s="33">
        <v>3</v>
      </c>
    </row>
    <row r="17" spans="1:18" ht="12.95" customHeight="1" x14ac:dyDescent="0.25">
      <c r="A17" s="18">
        <v>3</v>
      </c>
      <c r="B17" s="48" t="s">
        <v>380</v>
      </c>
      <c r="C17" s="46">
        <v>2</v>
      </c>
      <c r="D17" s="32">
        <v>12</v>
      </c>
      <c r="E17" s="33">
        <v>-1</v>
      </c>
    </row>
    <row r="18" spans="1:18" ht="12.95" customHeight="1" thickBot="1" x14ac:dyDescent="0.3">
      <c r="A18" s="18">
        <v>4</v>
      </c>
      <c r="B18" s="49" t="s">
        <v>412</v>
      </c>
      <c r="C18" s="47">
        <v>0</v>
      </c>
      <c r="D18" s="35">
        <v>8</v>
      </c>
      <c r="E18" s="36">
        <v>-10</v>
      </c>
    </row>
    <row r="19" spans="1:18" ht="12.95" customHeight="1" x14ac:dyDescent="0.25"/>
    <row r="20" spans="1:18" ht="12.95" customHeight="1" thickBot="1" x14ac:dyDescent="0.3">
      <c r="A20" s="17"/>
      <c r="B20" s="17" t="s">
        <v>289</v>
      </c>
      <c r="C20" s="17"/>
      <c r="D20" s="17" t="s">
        <v>0</v>
      </c>
      <c r="E20" s="17"/>
      <c r="F20" s="17"/>
      <c r="G20" s="17"/>
      <c r="H20" s="17"/>
      <c r="I20" s="17" t="s">
        <v>1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2.95" customHeight="1" thickBot="1" x14ac:dyDescent="0.3">
      <c r="B21" s="19" t="str">
        <f>B28</f>
        <v>Dingina</v>
      </c>
      <c r="C21" s="78" t="str">
        <f>B29</f>
        <v>Sonja</v>
      </c>
      <c r="D21" s="20">
        <v>1</v>
      </c>
      <c r="E21" s="21" t="s">
        <v>2</v>
      </c>
      <c r="F21" s="22">
        <v>1</v>
      </c>
      <c r="H21" s="20">
        <v>5</v>
      </c>
      <c r="I21" s="21" t="s">
        <v>2</v>
      </c>
      <c r="J21" s="22">
        <v>5</v>
      </c>
      <c r="K21" s="17"/>
    </row>
    <row r="22" spans="1:18" ht="12.95" customHeight="1" thickBot="1" x14ac:dyDescent="0.3">
      <c r="B22" s="23" t="str">
        <f>B30</f>
        <v>Marten</v>
      </c>
      <c r="C22" s="80" t="str">
        <f>B31</f>
        <v>Frans</v>
      </c>
      <c r="D22" s="20">
        <v>0</v>
      </c>
      <c r="E22" s="21" t="s">
        <v>2</v>
      </c>
      <c r="F22" s="22">
        <v>2</v>
      </c>
      <c r="H22" s="20">
        <v>4</v>
      </c>
      <c r="I22" s="21" t="s">
        <v>2</v>
      </c>
      <c r="J22" s="22">
        <v>8</v>
      </c>
      <c r="K22" s="17"/>
    </row>
    <row r="23" spans="1:18" ht="12.95" customHeight="1" thickBot="1" x14ac:dyDescent="0.3">
      <c r="B23" s="19" t="str">
        <f>B28</f>
        <v>Dingina</v>
      </c>
      <c r="C23" s="23" t="str">
        <f>B30</f>
        <v>Marten</v>
      </c>
      <c r="D23" s="20">
        <v>2</v>
      </c>
      <c r="E23" s="21" t="s">
        <v>2</v>
      </c>
      <c r="F23" s="22">
        <v>0</v>
      </c>
      <c r="H23" s="20">
        <v>10</v>
      </c>
      <c r="I23" s="21" t="s">
        <v>2</v>
      </c>
      <c r="J23" s="22">
        <v>1</v>
      </c>
      <c r="K23" s="17"/>
    </row>
    <row r="24" spans="1:18" ht="12.95" customHeight="1" thickBot="1" x14ac:dyDescent="0.3">
      <c r="B24" s="78" t="str">
        <f>B29</f>
        <v>Sonja</v>
      </c>
      <c r="C24" s="80" t="str">
        <f>B31</f>
        <v>Frans</v>
      </c>
      <c r="D24" s="20">
        <v>2</v>
      </c>
      <c r="E24" s="21" t="s">
        <v>2</v>
      </c>
      <c r="F24" s="22">
        <v>0</v>
      </c>
      <c r="H24" s="20">
        <v>5</v>
      </c>
      <c r="I24" s="21" t="s">
        <v>2</v>
      </c>
      <c r="J24" s="22">
        <v>3</v>
      </c>
      <c r="K24" s="17"/>
    </row>
    <row r="25" spans="1:18" ht="12.95" customHeight="1" thickBot="1" x14ac:dyDescent="0.3">
      <c r="B25" s="80" t="str">
        <f>B31</f>
        <v>Frans</v>
      </c>
      <c r="C25" s="19" t="str">
        <f>B28</f>
        <v>Dingina</v>
      </c>
      <c r="D25" s="20">
        <v>0</v>
      </c>
      <c r="E25" s="21" t="s">
        <v>2</v>
      </c>
      <c r="F25" s="22">
        <v>2</v>
      </c>
      <c r="H25" s="20">
        <v>6</v>
      </c>
      <c r="I25" s="21" t="s">
        <v>2</v>
      </c>
      <c r="J25" s="22">
        <v>7</v>
      </c>
      <c r="K25" s="17"/>
    </row>
    <row r="26" spans="1:18" ht="12.95" customHeight="1" thickBot="1" x14ac:dyDescent="0.3">
      <c r="B26" s="78" t="str">
        <f>B29</f>
        <v>Sonja</v>
      </c>
      <c r="C26" s="23" t="str">
        <f>B30</f>
        <v>Marten</v>
      </c>
      <c r="D26" s="20">
        <v>2</v>
      </c>
      <c r="E26" s="21" t="s">
        <v>2</v>
      </c>
      <c r="F26" s="22">
        <v>0</v>
      </c>
      <c r="H26" s="20">
        <v>7</v>
      </c>
      <c r="I26" s="21" t="s">
        <v>2</v>
      </c>
      <c r="J26" s="22">
        <v>1</v>
      </c>
      <c r="K26" s="17"/>
    </row>
    <row r="27" spans="1:18" ht="12.95" customHeight="1" thickBot="1" x14ac:dyDescent="0.3">
      <c r="A27" s="17"/>
      <c r="B27" s="17"/>
      <c r="C27" s="17"/>
      <c r="D27" s="17"/>
      <c r="E27" s="17"/>
      <c r="F27" s="17" t="s">
        <v>258</v>
      </c>
      <c r="G27" s="17"/>
      <c r="H27" s="17"/>
      <c r="I27" s="17" t="s">
        <v>259</v>
      </c>
      <c r="J27" s="17"/>
      <c r="K27" s="17"/>
      <c r="L27" s="17"/>
      <c r="M27" s="17"/>
      <c r="N27" s="17" t="s">
        <v>260</v>
      </c>
      <c r="O27" s="17"/>
      <c r="P27" s="17"/>
      <c r="Q27" s="17"/>
      <c r="R27" s="17" t="s">
        <v>234</v>
      </c>
    </row>
    <row r="28" spans="1:18" ht="12.95" customHeight="1" thickBot="1" x14ac:dyDescent="0.3">
      <c r="B28" s="39" t="s">
        <v>382</v>
      </c>
      <c r="C28" s="40">
        <f>D21</f>
        <v>1</v>
      </c>
      <c r="D28" s="40">
        <f>D23</f>
        <v>2</v>
      </c>
      <c r="E28" s="40">
        <f>F25</f>
        <v>2</v>
      </c>
      <c r="F28" s="25">
        <f>SUM(C28:E28)</f>
        <v>5</v>
      </c>
      <c r="H28" s="26">
        <f>H21</f>
        <v>5</v>
      </c>
      <c r="I28" s="27">
        <f>H23</f>
        <v>10</v>
      </c>
      <c r="J28" s="28">
        <f>J25</f>
        <v>7</v>
      </c>
      <c r="K28" s="41">
        <f>SUM(H28:J28)</f>
        <v>22</v>
      </c>
      <c r="M28" s="26">
        <f>J21</f>
        <v>5</v>
      </c>
      <c r="N28" s="27">
        <f>J23</f>
        <v>1</v>
      </c>
      <c r="O28" s="28">
        <f>H25</f>
        <v>6</v>
      </c>
      <c r="P28" s="41">
        <f>SUM(M28:O28)</f>
        <v>12</v>
      </c>
      <c r="R28" s="30">
        <f>K28-P28</f>
        <v>10</v>
      </c>
    </row>
    <row r="29" spans="1:18" ht="12.95" customHeight="1" thickBot="1" x14ac:dyDescent="0.3">
      <c r="B29" s="79" t="s">
        <v>383</v>
      </c>
      <c r="C29" s="24">
        <f>F21</f>
        <v>1</v>
      </c>
      <c r="D29" s="24">
        <f>D24</f>
        <v>2</v>
      </c>
      <c r="E29" s="24">
        <f>D26</f>
        <v>2</v>
      </c>
      <c r="F29" s="25">
        <f t="shared" ref="F29:F31" si="4">SUM(C29:E29)</f>
        <v>5</v>
      </c>
      <c r="H29" s="31">
        <f>J21</f>
        <v>5</v>
      </c>
      <c r="I29" s="32">
        <f>H24</f>
        <v>5</v>
      </c>
      <c r="J29" s="33">
        <f>H26</f>
        <v>7</v>
      </c>
      <c r="K29" s="41">
        <f t="shared" ref="K29:K31" si="5">SUM(H29:J29)</f>
        <v>17</v>
      </c>
      <c r="M29" s="31">
        <f>H21</f>
        <v>5</v>
      </c>
      <c r="N29" s="32">
        <f>J24</f>
        <v>3</v>
      </c>
      <c r="O29" s="33">
        <f>J26</f>
        <v>1</v>
      </c>
      <c r="P29" s="41">
        <f t="shared" ref="P29:P31" si="6">SUM(M29:O29)</f>
        <v>9</v>
      </c>
      <c r="R29" s="30">
        <f t="shared" ref="R29:R32" si="7">K29-P29</f>
        <v>8</v>
      </c>
    </row>
    <row r="30" spans="1:18" ht="12.95" customHeight="1" thickBot="1" x14ac:dyDescent="0.3">
      <c r="B30" s="42" t="s">
        <v>384</v>
      </c>
      <c r="C30" s="24">
        <f>D22</f>
        <v>0</v>
      </c>
      <c r="D30" s="24">
        <f>F23</f>
        <v>0</v>
      </c>
      <c r="E30" s="24">
        <f>F26</f>
        <v>0</v>
      </c>
      <c r="F30" s="25">
        <f t="shared" si="4"/>
        <v>0</v>
      </c>
      <c r="H30" s="31">
        <f>H22</f>
        <v>4</v>
      </c>
      <c r="I30" s="32">
        <f>J23</f>
        <v>1</v>
      </c>
      <c r="J30" s="33">
        <f>J26</f>
        <v>1</v>
      </c>
      <c r="K30" s="41">
        <f t="shared" si="5"/>
        <v>6</v>
      </c>
      <c r="M30" s="31">
        <f>J22</f>
        <v>8</v>
      </c>
      <c r="N30" s="32">
        <f>H23</f>
        <v>10</v>
      </c>
      <c r="O30" s="33">
        <f>H26</f>
        <v>7</v>
      </c>
      <c r="P30" s="41">
        <f t="shared" si="6"/>
        <v>25</v>
      </c>
      <c r="R30" s="30">
        <f t="shared" si="7"/>
        <v>-19</v>
      </c>
    </row>
    <row r="31" spans="1:18" ht="12.95" customHeight="1" thickBot="1" x14ac:dyDescent="0.3">
      <c r="B31" s="81" t="s">
        <v>385</v>
      </c>
      <c r="C31" s="44">
        <f>F22</f>
        <v>2</v>
      </c>
      <c r="D31" s="44">
        <f>F24</f>
        <v>0</v>
      </c>
      <c r="E31" s="44">
        <f>D25</f>
        <v>0</v>
      </c>
      <c r="F31" s="25">
        <f t="shared" si="4"/>
        <v>2</v>
      </c>
      <c r="H31" s="34">
        <f>J22</f>
        <v>8</v>
      </c>
      <c r="I31" s="35">
        <f>J24</f>
        <v>3</v>
      </c>
      <c r="J31" s="36">
        <f>H25</f>
        <v>6</v>
      </c>
      <c r="K31" s="25">
        <f t="shared" si="5"/>
        <v>17</v>
      </c>
      <c r="M31" s="34">
        <f>H22</f>
        <v>4</v>
      </c>
      <c r="N31" s="35">
        <f>H24</f>
        <v>5</v>
      </c>
      <c r="O31" s="36">
        <f>J25</f>
        <v>7</v>
      </c>
      <c r="P31" s="25">
        <f t="shared" si="6"/>
        <v>16</v>
      </c>
      <c r="R31" s="29">
        <f t="shared" si="7"/>
        <v>1</v>
      </c>
    </row>
    <row r="32" spans="1:18" ht="12.95" customHeight="1" x14ac:dyDescent="0.25">
      <c r="K32" s="18">
        <f>SUM(K28:K31)</f>
        <v>62</v>
      </c>
      <c r="P32" s="18">
        <f>SUM(P28:P31)</f>
        <v>62</v>
      </c>
      <c r="R32" s="18">
        <f t="shared" si="7"/>
        <v>0</v>
      </c>
    </row>
    <row r="33" spans="1:18" ht="12.95" customHeight="1" thickBot="1" x14ac:dyDescent="0.3">
      <c r="A33" s="17"/>
      <c r="B33" s="17" t="s">
        <v>276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2.95" customHeight="1" x14ac:dyDescent="0.25">
      <c r="A34" s="18">
        <v>1</v>
      </c>
      <c r="B34" s="50" t="s">
        <v>382</v>
      </c>
      <c r="C34" s="45">
        <v>5</v>
      </c>
      <c r="D34" s="27">
        <v>22</v>
      </c>
      <c r="E34" s="28">
        <v>10</v>
      </c>
    </row>
    <row r="35" spans="1:18" ht="12.95" customHeight="1" x14ac:dyDescent="0.25">
      <c r="A35" s="18">
        <v>2</v>
      </c>
      <c r="B35" s="48" t="s">
        <v>383</v>
      </c>
      <c r="C35" s="46">
        <v>5</v>
      </c>
      <c r="D35" s="32">
        <v>17</v>
      </c>
      <c r="E35" s="33">
        <v>8</v>
      </c>
    </row>
    <row r="36" spans="1:18" ht="12.95" customHeight="1" x14ac:dyDescent="0.25">
      <c r="A36" s="18">
        <v>3</v>
      </c>
      <c r="B36" s="48" t="s">
        <v>385</v>
      </c>
      <c r="C36" s="46">
        <v>2</v>
      </c>
      <c r="D36" s="32">
        <v>17</v>
      </c>
      <c r="E36" s="33">
        <v>1</v>
      </c>
    </row>
    <row r="37" spans="1:18" ht="12.95" customHeight="1" thickBot="1" x14ac:dyDescent="0.3">
      <c r="A37" s="18">
        <v>4</v>
      </c>
      <c r="B37" s="49" t="s">
        <v>384</v>
      </c>
      <c r="C37" s="47">
        <v>0</v>
      </c>
      <c r="D37" s="35">
        <v>6</v>
      </c>
      <c r="E37" s="36">
        <v>-19</v>
      </c>
    </row>
  </sheetData>
  <sortState xmlns:xlrd2="http://schemas.microsoft.com/office/spreadsheetml/2017/richdata2" ref="B16:E18">
    <sortCondition descending="1" ref="C16:C18"/>
    <sortCondition descending="1" ref="D16:D18"/>
    <sortCondition descending="1" ref="E16:E18"/>
  </sortState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65B9-D7E7-47FA-A642-BB51819EDCAC}">
  <dimension ref="A1:V37"/>
  <sheetViews>
    <sheetView zoomScale="85" zoomScaleNormal="85" workbookViewId="0">
      <selection activeCell="E18" sqref="E18"/>
    </sheetView>
  </sheetViews>
  <sheetFormatPr defaultColWidth="8.7109375" defaultRowHeight="15" x14ac:dyDescent="0.25"/>
  <cols>
    <col min="1" max="1" width="8.7109375" style="37"/>
    <col min="2" max="2" width="9.140625" style="37" customWidth="1"/>
    <col min="3" max="5" width="8.7109375" style="37"/>
    <col min="6" max="6" width="8.7109375" style="37" customWidth="1"/>
    <col min="7" max="7" width="8.7109375" style="37"/>
    <col min="8" max="11" width="4.5703125" style="37" customWidth="1"/>
    <col min="12" max="12" width="2.140625" style="37" customWidth="1"/>
    <col min="13" max="16" width="4.5703125" style="37" customWidth="1"/>
    <col min="17" max="17" width="2" style="37" customWidth="1"/>
    <col min="18" max="18" width="4.5703125" style="37" customWidth="1"/>
    <col min="19" max="16384" width="8.7109375" style="37"/>
  </cols>
  <sheetData>
    <row r="1" spans="1:22" ht="12.95" customHeight="1" thickBot="1" x14ac:dyDescent="0.3">
      <c r="A1" s="17"/>
      <c r="B1" s="17" t="s">
        <v>277</v>
      </c>
      <c r="C1" s="17"/>
      <c r="D1" s="17" t="s">
        <v>0</v>
      </c>
      <c r="E1" s="17"/>
      <c r="F1" s="17"/>
      <c r="G1" s="17"/>
      <c r="H1" s="17" t="s">
        <v>1</v>
      </c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95" customHeight="1" thickBot="1" x14ac:dyDescent="0.3">
      <c r="A2" s="18"/>
      <c r="B2" s="19" t="str">
        <f>B9</f>
        <v>Natasja</v>
      </c>
      <c r="C2" s="78" t="str">
        <f>B10</f>
        <v>Wendy</v>
      </c>
      <c r="D2" s="20">
        <v>0</v>
      </c>
      <c r="E2" s="21" t="s">
        <v>2</v>
      </c>
      <c r="F2" s="22">
        <v>2</v>
      </c>
      <c r="G2" s="18"/>
      <c r="H2" s="20">
        <v>2</v>
      </c>
      <c r="I2" s="21" t="s">
        <v>2</v>
      </c>
      <c r="J2" s="22">
        <v>5</v>
      </c>
      <c r="K2" s="17"/>
      <c r="L2" s="18"/>
      <c r="M2" s="18"/>
      <c r="N2" s="18"/>
      <c r="O2" s="18"/>
      <c r="P2" s="18"/>
      <c r="Q2" s="18"/>
      <c r="R2" s="18"/>
      <c r="T2" s="17"/>
      <c r="U2" s="18"/>
      <c r="V2" s="17"/>
    </row>
    <row r="3" spans="1:22" ht="12.95" customHeight="1" thickBot="1" x14ac:dyDescent="0.3">
      <c r="A3" s="18"/>
      <c r="B3" s="23" t="str">
        <f>B11</f>
        <v>Maarten</v>
      </c>
      <c r="C3" s="80" t="str">
        <f>B12</f>
        <v>Wim</v>
      </c>
      <c r="D3" s="20">
        <v>0</v>
      </c>
      <c r="E3" s="21" t="s">
        <v>2</v>
      </c>
      <c r="F3" s="22">
        <v>2</v>
      </c>
      <c r="G3" s="18"/>
      <c r="H3" s="20">
        <v>3</v>
      </c>
      <c r="I3" s="21" t="s">
        <v>2</v>
      </c>
      <c r="J3" s="22">
        <v>4</v>
      </c>
      <c r="K3" s="17"/>
      <c r="L3" s="18"/>
      <c r="M3" s="18"/>
      <c r="N3" s="18"/>
      <c r="O3" s="18"/>
      <c r="P3" s="18"/>
      <c r="Q3" s="18"/>
      <c r="R3" s="18"/>
      <c r="T3" s="17"/>
      <c r="U3" s="18"/>
      <c r="V3" s="17"/>
    </row>
    <row r="4" spans="1:22" ht="12.95" customHeight="1" thickBot="1" x14ac:dyDescent="0.3">
      <c r="A4" s="18"/>
      <c r="B4" s="19" t="str">
        <f>B9</f>
        <v>Natasja</v>
      </c>
      <c r="C4" s="23" t="str">
        <f>B11</f>
        <v>Maarten</v>
      </c>
      <c r="D4" s="20">
        <v>2</v>
      </c>
      <c r="E4" s="21" t="s">
        <v>2</v>
      </c>
      <c r="F4" s="22">
        <v>0</v>
      </c>
      <c r="G4" s="18"/>
      <c r="H4" s="20">
        <v>5</v>
      </c>
      <c r="I4" s="21" t="s">
        <v>2</v>
      </c>
      <c r="J4" s="22">
        <v>2</v>
      </c>
      <c r="K4" s="17"/>
      <c r="L4" s="18"/>
      <c r="M4" s="18"/>
      <c r="N4" s="18"/>
      <c r="O4" s="18"/>
      <c r="P4" s="18"/>
      <c r="Q4" s="18"/>
      <c r="R4" s="18"/>
      <c r="T4" s="17"/>
      <c r="U4" s="18"/>
      <c r="V4" s="17"/>
    </row>
    <row r="5" spans="1:22" ht="12.95" customHeight="1" thickBot="1" x14ac:dyDescent="0.3">
      <c r="A5" s="18"/>
      <c r="B5" s="78" t="str">
        <f>B10</f>
        <v>Wendy</v>
      </c>
      <c r="C5" s="80" t="str">
        <f>B12</f>
        <v>Wim</v>
      </c>
      <c r="D5" s="20">
        <v>2</v>
      </c>
      <c r="E5" s="21" t="s">
        <v>2</v>
      </c>
      <c r="F5" s="22">
        <v>0</v>
      </c>
      <c r="G5" s="18"/>
      <c r="H5" s="20">
        <v>4</v>
      </c>
      <c r="I5" s="21" t="s">
        <v>2</v>
      </c>
      <c r="J5" s="22">
        <v>3</v>
      </c>
      <c r="K5" s="17"/>
      <c r="L5" s="18"/>
      <c r="M5" s="18"/>
      <c r="N5" s="18"/>
      <c r="O5" s="18"/>
      <c r="P5" s="18"/>
      <c r="Q5" s="18"/>
      <c r="R5" s="18"/>
      <c r="T5" s="17"/>
      <c r="U5" s="18"/>
      <c r="V5" s="17"/>
    </row>
    <row r="6" spans="1:22" ht="12.95" customHeight="1" thickBot="1" x14ac:dyDescent="0.3">
      <c r="A6" s="18"/>
      <c r="B6" s="80" t="str">
        <f>B12</f>
        <v>Wim</v>
      </c>
      <c r="C6" s="19" t="str">
        <f>B9</f>
        <v>Natasja</v>
      </c>
      <c r="D6" s="20">
        <v>0</v>
      </c>
      <c r="E6" s="21" t="s">
        <v>2</v>
      </c>
      <c r="F6" s="22">
        <v>2</v>
      </c>
      <c r="G6" s="18"/>
      <c r="H6" s="20">
        <v>1</v>
      </c>
      <c r="I6" s="21" t="s">
        <v>2</v>
      </c>
      <c r="J6" s="22">
        <v>7</v>
      </c>
      <c r="K6" s="17"/>
      <c r="L6" s="18"/>
      <c r="M6" s="18"/>
      <c r="N6" s="18"/>
      <c r="O6" s="18"/>
      <c r="P6" s="18"/>
      <c r="Q6" s="18"/>
      <c r="R6" s="18"/>
      <c r="T6" s="17"/>
      <c r="U6" s="18"/>
      <c r="V6" s="17"/>
    </row>
    <row r="7" spans="1:22" ht="12.95" customHeight="1" thickBot="1" x14ac:dyDescent="0.3">
      <c r="A7" s="18"/>
      <c r="B7" s="78" t="str">
        <f>B10</f>
        <v>Wendy</v>
      </c>
      <c r="C7" s="23" t="str">
        <f>B11</f>
        <v>Maarten</v>
      </c>
      <c r="D7" s="20">
        <v>1</v>
      </c>
      <c r="E7" s="21" t="s">
        <v>2</v>
      </c>
      <c r="F7" s="22">
        <v>1</v>
      </c>
      <c r="G7" s="18"/>
      <c r="H7" s="20">
        <v>2</v>
      </c>
      <c r="I7" s="21" t="s">
        <v>2</v>
      </c>
      <c r="J7" s="22">
        <v>2</v>
      </c>
      <c r="K7" s="17"/>
      <c r="L7" s="18"/>
      <c r="M7" s="18"/>
      <c r="N7" s="18"/>
      <c r="O7" s="18"/>
      <c r="P7" s="18"/>
      <c r="Q7" s="18"/>
      <c r="R7" s="18"/>
      <c r="T7" s="17"/>
      <c r="U7" s="18"/>
      <c r="V7" s="17"/>
    </row>
    <row r="8" spans="1:22" ht="12.95" customHeight="1" thickBot="1" x14ac:dyDescent="0.3">
      <c r="A8" s="17"/>
      <c r="B8" s="17"/>
      <c r="C8" s="17"/>
      <c r="D8" s="17"/>
      <c r="E8" s="17"/>
      <c r="F8" s="17" t="s">
        <v>258</v>
      </c>
      <c r="G8" s="17"/>
      <c r="H8" s="17"/>
      <c r="I8" s="17" t="s">
        <v>259</v>
      </c>
      <c r="J8" s="17"/>
      <c r="K8" s="17"/>
      <c r="L8" s="17"/>
      <c r="M8" s="17"/>
      <c r="N8" s="17" t="s">
        <v>260</v>
      </c>
      <c r="O8" s="17"/>
      <c r="P8" s="17"/>
      <c r="Q8" s="17"/>
      <c r="R8" s="17" t="s">
        <v>234</v>
      </c>
    </row>
    <row r="9" spans="1:22" ht="12.95" customHeight="1" thickBot="1" x14ac:dyDescent="0.3">
      <c r="A9" s="18"/>
      <c r="B9" s="39" t="s">
        <v>386</v>
      </c>
      <c r="C9" s="40">
        <f>D2</f>
        <v>0</v>
      </c>
      <c r="D9" s="40">
        <f>D4</f>
        <v>2</v>
      </c>
      <c r="E9" s="40">
        <f>F6</f>
        <v>2</v>
      </c>
      <c r="F9" s="25">
        <f>SUM(C9:E9)</f>
        <v>4</v>
      </c>
      <c r="G9" s="18"/>
      <c r="H9" s="26">
        <f>H2</f>
        <v>2</v>
      </c>
      <c r="I9" s="27">
        <f>H4</f>
        <v>5</v>
      </c>
      <c r="J9" s="28">
        <f>J6</f>
        <v>7</v>
      </c>
      <c r="K9" s="41">
        <f>SUM(H9:J9)</f>
        <v>14</v>
      </c>
      <c r="L9" s="18"/>
      <c r="M9" s="26">
        <f>J2</f>
        <v>5</v>
      </c>
      <c r="N9" s="27">
        <f>J4</f>
        <v>2</v>
      </c>
      <c r="O9" s="28">
        <f>H6</f>
        <v>1</v>
      </c>
      <c r="P9" s="41">
        <f>SUM(M9:O9)</f>
        <v>8</v>
      </c>
      <c r="Q9" s="18"/>
      <c r="R9" s="30">
        <f>K9-P9</f>
        <v>6</v>
      </c>
      <c r="S9" s="18"/>
      <c r="T9" s="17"/>
      <c r="U9" s="18"/>
      <c r="V9" s="17"/>
    </row>
    <row r="10" spans="1:22" ht="12.95" customHeight="1" thickBot="1" x14ac:dyDescent="0.3">
      <c r="A10" s="18"/>
      <c r="B10" s="79" t="s">
        <v>387</v>
      </c>
      <c r="C10" s="24">
        <f>F2</f>
        <v>2</v>
      </c>
      <c r="D10" s="24">
        <f>D5</f>
        <v>2</v>
      </c>
      <c r="E10" s="24">
        <f>D7</f>
        <v>1</v>
      </c>
      <c r="F10" s="25">
        <f t="shared" ref="F10:F12" si="0">SUM(C10:E10)</f>
        <v>5</v>
      </c>
      <c r="G10" s="18"/>
      <c r="H10" s="31">
        <f>J2</f>
        <v>5</v>
      </c>
      <c r="I10" s="32">
        <f>H5</f>
        <v>4</v>
      </c>
      <c r="J10" s="33">
        <f>H7</f>
        <v>2</v>
      </c>
      <c r="K10" s="41">
        <f t="shared" ref="K10:K12" si="1">SUM(H10:J10)</f>
        <v>11</v>
      </c>
      <c r="L10" s="18"/>
      <c r="M10" s="31">
        <f>H2</f>
        <v>2</v>
      </c>
      <c r="N10" s="32">
        <f>J5</f>
        <v>3</v>
      </c>
      <c r="O10" s="33">
        <f>J7</f>
        <v>2</v>
      </c>
      <c r="P10" s="41">
        <f t="shared" ref="P10:P12" si="2">SUM(M10:O10)</f>
        <v>7</v>
      </c>
      <c r="Q10" s="18"/>
      <c r="R10" s="30">
        <f t="shared" ref="R10:R13" si="3">K10-P10</f>
        <v>4</v>
      </c>
      <c r="S10" s="18"/>
      <c r="T10" s="17"/>
      <c r="U10" s="18"/>
      <c r="V10" s="17"/>
    </row>
    <row r="11" spans="1:22" ht="12.95" customHeight="1" thickBot="1" x14ac:dyDescent="0.3">
      <c r="A11" s="18"/>
      <c r="B11" s="42" t="s">
        <v>388</v>
      </c>
      <c r="C11" s="24">
        <f>D3</f>
        <v>0</v>
      </c>
      <c r="D11" s="24">
        <f>F4</f>
        <v>0</v>
      </c>
      <c r="E11" s="24">
        <f>F7</f>
        <v>1</v>
      </c>
      <c r="F11" s="25">
        <f t="shared" si="0"/>
        <v>1</v>
      </c>
      <c r="G11" s="18"/>
      <c r="H11" s="31">
        <f>H3</f>
        <v>3</v>
      </c>
      <c r="I11" s="32">
        <f>J4</f>
        <v>2</v>
      </c>
      <c r="J11" s="33">
        <f>J7</f>
        <v>2</v>
      </c>
      <c r="K11" s="41">
        <f t="shared" si="1"/>
        <v>7</v>
      </c>
      <c r="L11" s="18"/>
      <c r="M11" s="31">
        <f>J3</f>
        <v>4</v>
      </c>
      <c r="N11" s="32">
        <f>H4</f>
        <v>5</v>
      </c>
      <c r="O11" s="33">
        <f>H7</f>
        <v>2</v>
      </c>
      <c r="P11" s="41">
        <f t="shared" si="2"/>
        <v>11</v>
      </c>
      <c r="Q11" s="18"/>
      <c r="R11" s="30">
        <f t="shared" si="3"/>
        <v>-4</v>
      </c>
      <c r="S11" s="18"/>
      <c r="T11" s="17"/>
      <c r="U11" s="18"/>
      <c r="V11" s="17"/>
    </row>
    <row r="12" spans="1:22" ht="12.95" customHeight="1" thickBot="1" x14ac:dyDescent="0.3">
      <c r="A12" s="18"/>
      <c r="B12" s="81" t="s">
        <v>389</v>
      </c>
      <c r="C12" s="44">
        <f>F3</f>
        <v>2</v>
      </c>
      <c r="D12" s="44">
        <f>F5</f>
        <v>0</v>
      </c>
      <c r="E12" s="44">
        <f>D6</f>
        <v>0</v>
      </c>
      <c r="F12" s="25">
        <f t="shared" si="0"/>
        <v>2</v>
      </c>
      <c r="G12" s="18"/>
      <c r="H12" s="34">
        <f>J3</f>
        <v>4</v>
      </c>
      <c r="I12" s="35">
        <f>J5</f>
        <v>3</v>
      </c>
      <c r="J12" s="36">
        <f>H6</f>
        <v>1</v>
      </c>
      <c r="K12" s="25">
        <f t="shared" si="1"/>
        <v>8</v>
      </c>
      <c r="L12" s="18"/>
      <c r="M12" s="34">
        <f>H3</f>
        <v>3</v>
      </c>
      <c r="N12" s="35">
        <f>H5</f>
        <v>4</v>
      </c>
      <c r="O12" s="36">
        <f>J6</f>
        <v>7</v>
      </c>
      <c r="P12" s="25">
        <f t="shared" si="2"/>
        <v>14</v>
      </c>
      <c r="Q12" s="18"/>
      <c r="R12" s="29">
        <f t="shared" si="3"/>
        <v>-6</v>
      </c>
      <c r="S12" s="18"/>
      <c r="T12" s="17"/>
      <c r="U12" s="18"/>
      <c r="V12" s="17"/>
    </row>
    <row r="13" spans="1:22" ht="12.9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>
        <f>SUM(K9:K12)</f>
        <v>40</v>
      </c>
      <c r="L13" s="18"/>
      <c r="M13" s="18"/>
      <c r="N13" s="18"/>
      <c r="O13" s="18"/>
      <c r="P13" s="18">
        <f>SUM(P9:P12)</f>
        <v>40</v>
      </c>
      <c r="Q13" s="18"/>
      <c r="R13" s="18">
        <f t="shared" si="3"/>
        <v>0</v>
      </c>
    </row>
    <row r="14" spans="1:22" ht="12.95" customHeight="1" thickBot="1" x14ac:dyDescent="0.3">
      <c r="A14" s="17"/>
      <c r="B14" s="17" t="s">
        <v>278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2" ht="12.95" customHeight="1" x14ac:dyDescent="0.25">
      <c r="A15" s="18">
        <v>1</v>
      </c>
      <c r="B15" s="50" t="s">
        <v>387</v>
      </c>
      <c r="C15" s="45">
        <v>5</v>
      </c>
      <c r="D15" s="27">
        <v>11</v>
      </c>
      <c r="E15" s="28">
        <v>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2" ht="12.95" customHeight="1" x14ac:dyDescent="0.25">
      <c r="A16" s="18">
        <v>2</v>
      </c>
      <c r="B16" s="48" t="s">
        <v>386</v>
      </c>
      <c r="C16" s="46">
        <v>4</v>
      </c>
      <c r="D16" s="32">
        <v>14</v>
      </c>
      <c r="E16" s="33">
        <v>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2.95" customHeight="1" x14ac:dyDescent="0.25">
      <c r="A17" s="18">
        <v>3</v>
      </c>
      <c r="B17" s="48" t="s">
        <v>389</v>
      </c>
      <c r="C17" s="46">
        <v>2</v>
      </c>
      <c r="D17" s="32">
        <v>8</v>
      </c>
      <c r="E17" s="33">
        <v>-6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2.95" customHeight="1" thickBot="1" x14ac:dyDescent="0.3">
      <c r="A18" s="18">
        <v>4</v>
      </c>
      <c r="B18" s="49" t="s">
        <v>388</v>
      </c>
      <c r="C18" s="47">
        <v>1</v>
      </c>
      <c r="D18" s="35">
        <v>7</v>
      </c>
      <c r="E18" s="36">
        <v>-4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12.9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2.95" customHeight="1" thickBot="1" x14ac:dyDescent="0.3">
      <c r="A20" s="17"/>
      <c r="B20" s="17" t="s">
        <v>279</v>
      </c>
      <c r="C20" s="17"/>
      <c r="D20" s="17" t="s">
        <v>0</v>
      </c>
      <c r="E20" s="17"/>
      <c r="F20" s="17"/>
      <c r="G20" s="17"/>
      <c r="H20" s="17" t="s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2.95" customHeight="1" thickBot="1" x14ac:dyDescent="0.3">
      <c r="A21" s="18"/>
      <c r="B21" s="19" t="str">
        <f>B28</f>
        <v>Youri</v>
      </c>
      <c r="C21" s="78" t="str">
        <f>B29</f>
        <v>Joy</v>
      </c>
      <c r="D21" s="20">
        <v>2</v>
      </c>
      <c r="E21" s="21" t="s">
        <v>2</v>
      </c>
      <c r="F21" s="22">
        <v>0</v>
      </c>
      <c r="G21" s="18"/>
      <c r="H21" s="20">
        <v>7</v>
      </c>
      <c r="I21" s="21" t="s">
        <v>2</v>
      </c>
      <c r="J21" s="22">
        <v>5</v>
      </c>
      <c r="K21" s="17"/>
      <c r="L21" s="18"/>
      <c r="M21" s="18"/>
      <c r="N21" s="18"/>
      <c r="O21" s="18"/>
      <c r="P21" s="18"/>
      <c r="Q21" s="18"/>
      <c r="R21" s="18"/>
    </row>
    <row r="22" spans="1:18" ht="12.95" customHeight="1" thickBot="1" x14ac:dyDescent="0.3">
      <c r="A22" s="18"/>
      <c r="B22" s="23" t="str">
        <f>B30</f>
        <v>Kees</v>
      </c>
      <c r="C22" s="80" t="str">
        <f>B31</f>
        <v>Wilma</v>
      </c>
      <c r="D22" s="20">
        <v>2</v>
      </c>
      <c r="E22" s="21" t="s">
        <v>2</v>
      </c>
      <c r="F22" s="22">
        <v>0</v>
      </c>
      <c r="G22" s="18"/>
      <c r="H22" s="20">
        <v>7</v>
      </c>
      <c r="I22" s="21" t="s">
        <v>2</v>
      </c>
      <c r="J22" s="22">
        <v>6</v>
      </c>
      <c r="K22" s="17"/>
      <c r="L22" s="18"/>
      <c r="M22" s="18"/>
      <c r="N22" s="18"/>
      <c r="O22" s="18"/>
      <c r="P22" s="18"/>
      <c r="Q22" s="18"/>
      <c r="R22" s="18"/>
    </row>
    <row r="23" spans="1:18" ht="12.95" customHeight="1" thickBot="1" x14ac:dyDescent="0.3">
      <c r="A23" s="18"/>
      <c r="B23" s="19" t="str">
        <f>B28</f>
        <v>Youri</v>
      </c>
      <c r="C23" s="23" t="str">
        <f>B30</f>
        <v>Kees</v>
      </c>
      <c r="D23" s="20">
        <v>2</v>
      </c>
      <c r="E23" s="21" t="s">
        <v>2</v>
      </c>
      <c r="F23" s="22">
        <v>0</v>
      </c>
      <c r="G23" s="18"/>
      <c r="H23" s="20">
        <v>10</v>
      </c>
      <c r="I23" s="21" t="s">
        <v>2</v>
      </c>
      <c r="J23" s="22">
        <v>1</v>
      </c>
      <c r="K23" s="17"/>
      <c r="L23" s="18"/>
      <c r="M23" s="18"/>
      <c r="N23" s="18"/>
      <c r="O23" s="18"/>
      <c r="P23" s="18"/>
      <c r="Q23" s="18"/>
      <c r="R23" s="18"/>
    </row>
    <row r="24" spans="1:18" ht="12.95" customHeight="1" thickBot="1" x14ac:dyDescent="0.3">
      <c r="A24" s="18"/>
      <c r="B24" s="78" t="str">
        <f>B29</f>
        <v>Joy</v>
      </c>
      <c r="C24" s="80" t="str">
        <f>B31</f>
        <v>Wilma</v>
      </c>
      <c r="D24" s="20">
        <v>2</v>
      </c>
      <c r="E24" s="21" t="s">
        <v>2</v>
      </c>
      <c r="F24" s="22">
        <v>0</v>
      </c>
      <c r="G24" s="18"/>
      <c r="H24" s="20">
        <v>6</v>
      </c>
      <c r="I24" s="21" t="s">
        <v>2</v>
      </c>
      <c r="J24" s="22">
        <v>4</v>
      </c>
      <c r="K24" s="17"/>
      <c r="L24" s="18"/>
      <c r="M24" s="18"/>
      <c r="N24" s="18"/>
      <c r="O24" s="18"/>
      <c r="P24" s="18"/>
      <c r="Q24" s="18"/>
      <c r="R24" s="18"/>
    </row>
    <row r="25" spans="1:18" ht="12.95" customHeight="1" thickBot="1" x14ac:dyDescent="0.3">
      <c r="A25" s="18"/>
      <c r="B25" s="80" t="str">
        <f>B31</f>
        <v>Wilma</v>
      </c>
      <c r="C25" s="19" t="str">
        <f>B28</f>
        <v>Youri</v>
      </c>
      <c r="D25" s="20">
        <v>0</v>
      </c>
      <c r="E25" s="21" t="s">
        <v>2</v>
      </c>
      <c r="F25" s="22">
        <v>2</v>
      </c>
      <c r="G25" s="18"/>
      <c r="H25" s="20">
        <v>5</v>
      </c>
      <c r="I25" s="21" t="s">
        <v>2</v>
      </c>
      <c r="J25" s="22">
        <v>8</v>
      </c>
      <c r="K25" s="17"/>
      <c r="L25" s="18"/>
      <c r="M25" s="18"/>
      <c r="N25" s="18"/>
      <c r="O25" s="18"/>
      <c r="P25" s="18"/>
      <c r="Q25" s="18"/>
      <c r="R25" s="18"/>
    </row>
    <row r="26" spans="1:18" ht="12.95" customHeight="1" thickBot="1" x14ac:dyDescent="0.3">
      <c r="A26" s="18"/>
      <c r="B26" s="78" t="str">
        <f>B29</f>
        <v>Joy</v>
      </c>
      <c r="C26" s="23" t="str">
        <f>B30</f>
        <v>Kees</v>
      </c>
      <c r="D26" s="20">
        <v>2</v>
      </c>
      <c r="E26" s="21" t="s">
        <v>2</v>
      </c>
      <c r="F26" s="22">
        <v>0</v>
      </c>
      <c r="G26" s="18"/>
      <c r="H26" s="20">
        <v>9</v>
      </c>
      <c r="I26" s="21" t="s">
        <v>2</v>
      </c>
      <c r="J26" s="22">
        <v>2</v>
      </c>
      <c r="K26" s="17"/>
      <c r="L26" s="18"/>
      <c r="M26" s="18"/>
      <c r="N26" s="18"/>
      <c r="O26" s="18"/>
      <c r="P26" s="18"/>
      <c r="Q26" s="18"/>
      <c r="R26" s="18"/>
    </row>
    <row r="27" spans="1:18" ht="12.95" customHeight="1" thickBot="1" x14ac:dyDescent="0.3">
      <c r="A27" s="17"/>
      <c r="B27" s="17"/>
      <c r="C27" s="17"/>
      <c r="D27" s="17"/>
      <c r="E27" s="17"/>
      <c r="F27" s="17" t="s">
        <v>258</v>
      </c>
      <c r="G27" s="17"/>
      <c r="H27" s="17"/>
      <c r="I27" s="17" t="s">
        <v>259</v>
      </c>
      <c r="J27" s="17"/>
      <c r="K27" s="17"/>
      <c r="L27" s="17"/>
      <c r="M27" s="17"/>
      <c r="N27" s="17" t="s">
        <v>260</v>
      </c>
      <c r="O27" s="17"/>
      <c r="P27" s="17"/>
      <c r="Q27" s="17"/>
      <c r="R27" s="17" t="s">
        <v>234</v>
      </c>
    </row>
    <row r="28" spans="1:18" ht="12.95" customHeight="1" thickBot="1" x14ac:dyDescent="0.3">
      <c r="A28" s="18"/>
      <c r="B28" s="39" t="s">
        <v>390</v>
      </c>
      <c r="C28" s="40">
        <f>D21</f>
        <v>2</v>
      </c>
      <c r="D28" s="40">
        <f>D23</f>
        <v>2</v>
      </c>
      <c r="E28" s="40">
        <f>F25</f>
        <v>2</v>
      </c>
      <c r="F28" s="25">
        <f>SUM(C28:E28)</f>
        <v>6</v>
      </c>
      <c r="G28" s="18"/>
      <c r="H28" s="26">
        <f>H21</f>
        <v>7</v>
      </c>
      <c r="I28" s="27">
        <f>H23</f>
        <v>10</v>
      </c>
      <c r="J28" s="28">
        <f>J25</f>
        <v>8</v>
      </c>
      <c r="K28" s="41">
        <f>SUM(H28:J28)</f>
        <v>25</v>
      </c>
      <c r="L28" s="18"/>
      <c r="M28" s="26">
        <f>J21</f>
        <v>5</v>
      </c>
      <c r="N28" s="27">
        <f>J23</f>
        <v>1</v>
      </c>
      <c r="O28" s="28">
        <f>H25</f>
        <v>5</v>
      </c>
      <c r="P28" s="41">
        <f>SUM(M28:O28)</f>
        <v>11</v>
      </c>
      <c r="Q28" s="18"/>
      <c r="R28" s="30">
        <f>K28-P28</f>
        <v>14</v>
      </c>
    </row>
    <row r="29" spans="1:18" ht="12.95" customHeight="1" thickBot="1" x14ac:dyDescent="0.3">
      <c r="A29" s="18"/>
      <c r="B29" s="79" t="s">
        <v>391</v>
      </c>
      <c r="C29" s="24">
        <f>F21</f>
        <v>0</v>
      </c>
      <c r="D29" s="24">
        <f>D24</f>
        <v>2</v>
      </c>
      <c r="E29" s="24">
        <f>D26</f>
        <v>2</v>
      </c>
      <c r="F29" s="25">
        <f t="shared" ref="F29:F31" si="4">SUM(C29:E29)</f>
        <v>4</v>
      </c>
      <c r="G29" s="18"/>
      <c r="H29" s="31">
        <f>J21</f>
        <v>5</v>
      </c>
      <c r="I29" s="32">
        <f>H24</f>
        <v>6</v>
      </c>
      <c r="J29" s="33">
        <f>H26</f>
        <v>9</v>
      </c>
      <c r="K29" s="41">
        <f t="shared" ref="K29:K31" si="5">SUM(H29:J29)</f>
        <v>20</v>
      </c>
      <c r="L29" s="18"/>
      <c r="M29" s="31">
        <f>H21</f>
        <v>7</v>
      </c>
      <c r="N29" s="32">
        <f>J24</f>
        <v>4</v>
      </c>
      <c r="O29" s="33">
        <f>J26</f>
        <v>2</v>
      </c>
      <c r="P29" s="41">
        <f t="shared" ref="P29:P31" si="6">SUM(M29:O29)</f>
        <v>13</v>
      </c>
      <c r="Q29" s="18"/>
      <c r="R29" s="30">
        <f t="shared" ref="R29:R32" si="7">K29-P29</f>
        <v>7</v>
      </c>
    </row>
    <row r="30" spans="1:18" ht="12.95" customHeight="1" thickBot="1" x14ac:dyDescent="0.3">
      <c r="A30" s="18"/>
      <c r="B30" s="42" t="s">
        <v>392</v>
      </c>
      <c r="C30" s="24">
        <f>D22</f>
        <v>2</v>
      </c>
      <c r="D30" s="24">
        <f>F23</f>
        <v>0</v>
      </c>
      <c r="E30" s="24">
        <f>F26</f>
        <v>0</v>
      </c>
      <c r="F30" s="25">
        <f t="shared" si="4"/>
        <v>2</v>
      </c>
      <c r="G30" s="18"/>
      <c r="H30" s="31">
        <f>H22</f>
        <v>7</v>
      </c>
      <c r="I30" s="32">
        <f>J23</f>
        <v>1</v>
      </c>
      <c r="J30" s="33">
        <f>J26</f>
        <v>2</v>
      </c>
      <c r="K30" s="41">
        <f t="shared" si="5"/>
        <v>10</v>
      </c>
      <c r="L30" s="18"/>
      <c r="M30" s="31">
        <f>J22</f>
        <v>6</v>
      </c>
      <c r="N30" s="32">
        <f>H23</f>
        <v>10</v>
      </c>
      <c r="O30" s="33">
        <f>H26</f>
        <v>9</v>
      </c>
      <c r="P30" s="41">
        <f t="shared" si="6"/>
        <v>25</v>
      </c>
      <c r="Q30" s="18"/>
      <c r="R30" s="30">
        <f t="shared" si="7"/>
        <v>-15</v>
      </c>
    </row>
    <row r="31" spans="1:18" ht="12.95" customHeight="1" thickBot="1" x14ac:dyDescent="0.3">
      <c r="A31" s="18"/>
      <c r="B31" s="81" t="s">
        <v>393</v>
      </c>
      <c r="C31" s="44">
        <f>F22</f>
        <v>0</v>
      </c>
      <c r="D31" s="44">
        <f>F24</f>
        <v>0</v>
      </c>
      <c r="E31" s="44">
        <f>D25</f>
        <v>0</v>
      </c>
      <c r="F31" s="25">
        <f t="shared" si="4"/>
        <v>0</v>
      </c>
      <c r="G31" s="18"/>
      <c r="H31" s="34">
        <f>J22</f>
        <v>6</v>
      </c>
      <c r="I31" s="35">
        <f>J24</f>
        <v>4</v>
      </c>
      <c r="J31" s="36">
        <f>H25</f>
        <v>5</v>
      </c>
      <c r="K31" s="25">
        <f t="shared" si="5"/>
        <v>15</v>
      </c>
      <c r="L31" s="18"/>
      <c r="M31" s="34">
        <f>H22</f>
        <v>7</v>
      </c>
      <c r="N31" s="35">
        <f>H24</f>
        <v>6</v>
      </c>
      <c r="O31" s="36">
        <f>J25</f>
        <v>8</v>
      </c>
      <c r="P31" s="25">
        <f t="shared" si="6"/>
        <v>21</v>
      </c>
      <c r="Q31" s="18"/>
      <c r="R31" s="29">
        <f t="shared" si="7"/>
        <v>-6</v>
      </c>
    </row>
    <row r="32" spans="1:18" ht="12.9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>
        <f>SUM(K28:K31)</f>
        <v>70</v>
      </c>
      <c r="L32" s="18"/>
      <c r="M32" s="18"/>
      <c r="N32" s="18"/>
      <c r="O32" s="18"/>
      <c r="P32" s="18">
        <f>SUM(P28:P31)</f>
        <v>70</v>
      </c>
      <c r="Q32" s="18"/>
      <c r="R32" s="18">
        <f t="shared" si="7"/>
        <v>0</v>
      </c>
    </row>
    <row r="33" spans="1:18" ht="12.95" customHeight="1" thickBot="1" x14ac:dyDescent="0.3">
      <c r="A33" s="17"/>
      <c r="B33" s="17" t="s">
        <v>280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2.95" customHeight="1" x14ac:dyDescent="0.25">
      <c r="A34" s="18">
        <v>1</v>
      </c>
      <c r="B34" s="50" t="s">
        <v>390</v>
      </c>
      <c r="C34" s="45"/>
      <c r="D34" s="27"/>
      <c r="E34" s="2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2.95" customHeight="1" x14ac:dyDescent="0.25">
      <c r="A35" s="18">
        <v>2</v>
      </c>
      <c r="B35" s="48" t="s">
        <v>391</v>
      </c>
      <c r="C35" s="46"/>
      <c r="D35" s="32"/>
      <c r="E35" s="3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2.95" customHeight="1" x14ac:dyDescent="0.25">
      <c r="A36" s="18">
        <v>3</v>
      </c>
      <c r="B36" s="48" t="s">
        <v>392</v>
      </c>
      <c r="C36" s="46"/>
      <c r="D36" s="32"/>
      <c r="E36" s="3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2.95" customHeight="1" thickBot="1" x14ac:dyDescent="0.3">
      <c r="A37" s="18">
        <v>4</v>
      </c>
      <c r="B37" s="49" t="s">
        <v>393</v>
      </c>
      <c r="C37" s="47"/>
      <c r="D37" s="35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E24B-FAAE-4190-96A2-5C9E51C5156D}">
  <dimension ref="A1:V37"/>
  <sheetViews>
    <sheetView topLeftCell="A22" zoomScaleNormal="100" workbookViewId="0">
      <selection activeCell="E38" sqref="E38"/>
    </sheetView>
  </sheetViews>
  <sheetFormatPr defaultColWidth="8.7109375" defaultRowHeight="15" x14ac:dyDescent="0.25"/>
  <cols>
    <col min="1" max="5" width="8.7109375" style="37"/>
    <col min="6" max="6" width="8.7109375" style="37" customWidth="1"/>
    <col min="7" max="7" width="8.7109375" style="37"/>
    <col min="8" max="11" width="4.5703125" style="37" customWidth="1"/>
    <col min="12" max="12" width="2.140625" style="37" customWidth="1"/>
    <col min="13" max="16" width="4.5703125" style="37" customWidth="1"/>
    <col min="17" max="17" width="2" style="37" customWidth="1"/>
    <col min="18" max="18" width="4.7109375" style="37" customWidth="1"/>
    <col min="19" max="16384" width="8.7109375" style="37"/>
  </cols>
  <sheetData>
    <row r="1" spans="1:22" ht="12.95" customHeight="1" thickBot="1" x14ac:dyDescent="0.3">
      <c r="A1" s="17"/>
      <c r="B1" s="17" t="s">
        <v>281</v>
      </c>
      <c r="C1" s="17"/>
      <c r="D1" s="17" t="s">
        <v>0</v>
      </c>
      <c r="E1" s="17"/>
      <c r="F1" s="17"/>
      <c r="G1" s="17"/>
      <c r="H1" s="17" t="s">
        <v>1</v>
      </c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95" customHeight="1" thickBot="1" x14ac:dyDescent="0.3">
      <c r="A2" s="18"/>
      <c r="B2" s="19" t="str">
        <f>B9</f>
        <v>Hans B.</v>
      </c>
      <c r="C2" s="78" t="str">
        <f>B10</f>
        <v>Gerco</v>
      </c>
      <c r="D2" s="20">
        <v>2</v>
      </c>
      <c r="E2" s="21" t="s">
        <v>2</v>
      </c>
      <c r="F2" s="22">
        <v>0</v>
      </c>
      <c r="G2" s="18"/>
      <c r="H2" s="20">
        <v>4</v>
      </c>
      <c r="I2" s="21" t="s">
        <v>2</v>
      </c>
      <c r="J2" s="22">
        <v>2</v>
      </c>
      <c r="K2" s="17"/>
      <c r="L2" s="18"/>
      <c r="M2" s="18"/>
      <c r="N2" s="18"/>
      <c r="O2" s="18"/>
      <c r="P2" s="18"/>
      <c r="Q2" s="18"/>
      <c r="R2" s="18"/>
      <c r="T2" s="17"/>
      <c r="U2" s="18"/>
      <c r="V2" s="17"/>
    </row>
    <row r="3" spans="1:22" ht="12.95" customHeight="1" thickBot="1" x14ac:dyDescent="0.3">
      <c r="A3" s="18"/>
      <c r="B3" s="23" t="str">
        <f>B11</f>
        <v>Ank</v>
      </c>
      <c r="C3" s="38" t="str">
        <f>B12</f>
        <v>Cor</v>
      </c>
      <c r="D3" s="20">
        <v>2</v>
      </c>
      <c r="E3" s="21" t="s">
        <v>2</v>
      </c>
      <c r="F3" s="22">
        <v>0</v>
      </c>
      <c r="G3" s="18"/>
      <c r="H3" s="20">
        <v>6</v>
      </c>
      <c r="I3" s="21" t="s">
        <v>2</v>
      </c>
      <c r="J3" s="22">
        <v>4</v>
      </c>
      <c r="K3" s="17"/>
      <c r="L3" s="18"/>
      <c r="M3" s="18"/>
      <c r="N3" s="18"/>
      <c r="O3" s="18"/>
      <c r="P3" s="18"/>
      <c r="Q3" s="18"/>
      <c r="R3" s="18"/>
      <c r="T3" s="17"/>
      <c r="U3" s="18"/>
      <c r="V3" s="17"/>
    </row>
    <row r="4" spans="1:22" ht="12.95" customHeight="1" thickBot="1" x14ac:dyDescent="0.3">
      <c r="A4" s="18"/>
      <c r="B4" s="19" t="str">
        <f>B9</f>
        <v>Hans B.</v>
      </c>
      <c r="C4" s="23" t="str">
        <f>B11</f>
        <v>Ank</v>
      </c>
      <c r="D4" s="20">
        <v>2</v>
      </c>
      <c r="E4" s="21" t="s">
        <v>2</v>
      </c>
      <c r="F4" s="22">
        <v>0</v>
      </c>
      <c r="G4" s="18"/>
      <c r="H4" s="20">
        <v>10</v>
      </c>
      <c r="I4" s="21" t="s">
        <v>2</v>
      </c>
      <c r="J4" s="22">
        <v>2</v>
      </c>
      <c r="K4" s="17"/>
      <c r="L4" s="18"/>
      <c r="M4" s="18"/>
      <c r="N4" s="18"/>
      <c r="O4" s="18"/>
      <c r="P4" s="18"/>
      <c r="Q4" s="18"/>
      <c r="R4" s="18"/>
      <c r="T4" s="17"/>
      <c r="U4" s="18"/>
      <c r="V4" s="17"/>
    </row>
    <row r="5" spans="1:22" ht="12.95" customHeight="1" thickBot="1" x14ac:dyDescent="0.3">
      <c r="A5" s="18"/>
      <c r="B5" s="78" t="str">
        <f>B10</f>
        <v>Gerco</v>
      </c>
      <c r="C5" s="38" t="str">
        <f>B12</f>
        <v>Cor</v>
      </c>
      <c r="D5" s="20">
        <v>2</v>
      </c>
      <c r="E5" s="21" t="s">
        <v>2</v>
      </c>
      <c r="F5" s="22">
        <v>0</v>
      </c>
      <c r="G5" s="18"/>
      <c r="H5" s="20">
        <v>4</v>
      </c>
      <c r="I5" s="21" t="s">
        <v>2</v>
      </c>
      <c r="J5" s="22">
        <v>3</v>
      </c>
      <c r="K5" s="17"/>
      <c r="L5" s="18"/>
      <c r="M5" s="18"/>
      <c r="N5" s="18"/>
      <c r="O5" s="18"/>
      <c r="P5" s="18"/>
      <c r="Q5" s="18"/>
      <c r="R5" s="18"/>
      <c r="T5" s="17"/>
      <c r="U5" s="18"/>
      <c r="V5" s="17"/>
    </row>
    <row r="6" spans="1:22" ht="12.95" customHeight="1" thickBot="1" x14ac:dyDescent="0.3">
      <c r="A6" s="18"/>
      <c r="B6" s="38" t="str">
        <f>B12</f>
        <v>Cor</v>
      </c>
      <c r="C6" s="19" t="str">
        <f>B9</f>
        <v>Hans B.</v>
      </c>
      <c r="D6" s="20">
        <v>0</v>
      </c>
      <c r="E6" s="21" t="s">
        <v>2</v>
      </c>
      <c r="F6" s="22">
        <v>2</v>
      </c>
      <c r="G6" s="18"/>
      <c r="H6" s="20">
        <v>2</v>
      </c>
      <c r="I6" s="21" t="s">
        <v>2</v>
      </c>
      <c r="J6" s="22">
        <v>5</v>
      </c>
      <c r="K6" s="17"/>
      <c r="L6" s="18"/>
      <c r="M6" s="18"/>
      <c r="N6" s="18"/>
      <c r="O6" s="18"/>
      <c r="P6" s="18"/>
      <c r="Q6" s="18"/>
      <c r="R6" s="18"/>
      <c r="T6" s="17"/>
      <c r="U6" s="18"/>
      <c r="V6" s="17"/>
    </row>
    <row r="7" spans="1:22" ht="12.95" customHeight="1" thickBot="1" x14ac:dyDescent="0.3">
      <c r="A7" s="18"/>
      <c r="B7" s="78" t="str">
        <f>B10</f>
        <v>Gerco</v>
      </c>
      <c r="C7" s="23" t="str">
        <f>B11</f>
        <v>Ank</v>
      </c>
      <c r="D7" s="20">
        <v>2</v>
      </c>
      <c r="E7" s="21" t="s">
        <v>2</v>
      </c>
      <c r="F7" s="22">
        <v>0</v>
      </c>
      <c r="G7" s="18"/>
      <c r="H7" s="20">
        <v>10</v>
      </c>
      <c r="I7" s="21" t="s">
        <v>2</v>
      </c>
      <c r="J7" s="22">
        <v>1</v>
      </c>
      <c r="K7" s="17"/>
      <c r="L7" s="18"/>
      <c r="M7" s="18"/>
      <c r="N7" s="18"/>
      <c r="O7" s="18"/>
      <c r="P7" s="18"/>
      <c r="Q7" s="18"/>
      <c r="R7" s="18"/>
      <c r="T7" s="17"/>
      <c r="U7" s="18"/>
      <c r="V7" s="17"/>
    </row>
    <row r="8" spans="1:22" ht="12.95" customHeight="1" thickBot="1" x14ac:dyDescent="0.3">
      <c r="A8" s="17"/>
      <c r="B8" s="17"/>
      <c r="C8" s="17"/>
      <c r="D8" s="17"/>
      <c r="E8" s="17"/>
      <c r="F8" s="17" t="s">
        <v>258</v>
      </c>
      <c r="G8" s="17"/>
      <c r="H8" s="17"/>
      <c r="I8" s="17" t="s">
        <v>259</v>
      </c>
      <c r="J8" s="17"/>
      <c r="K8" s="17"/>
      <c r="L8" s="17"/>
      <c r="M8" s="17"/>
      <c r="N8" s="17" t="s">
        <v>260</v>
      </c>
      <c r="O8" s="17"/>
      <c r="P8" s="17"/>
      <c r="Q8" s="17"/>
      <c r="R8" s="17" t="s">
        <v>234</v>
      </c>
    </row>
    <row r="9" spans="1:22" ht="12.95" customHeight="1" thickBot="1" x14ac:dyDescent="0.3">
      <c r="A9" s="18"/>
      <c r="B9" s="39" t="s">
        <v>394</v>
      </c>
      <c r="C9" s="40">
        <f>D2</f>
        <v>2</v>
      </c>
      <c r="D9" s="40">
        <f>D4</f>
        <v>2</v>
      </c>
      <c r="E9" s="40">
        <f>F6</f>
        <v>2</v>
      </c>
      <c r="F9" s="25">
        <f>SUM(C9:E9)</f>
        <v>6</v>
      </c>
      <c r="G9" s="18"/>
      <c r="H9" s="26">
        <f>H2</f>
        <v>4</v>
      </c>
      <c r="I9" s="27">
        <f>H4</f>
        <v>10</v>
      </c>
      <c r="J9" s="28">
        <f>J6</f>
        <v>5</v>
      </c>
      <c r="K9" s="41">
        <f>SUM(H9:J9)</f>
        <v>19</v>
      </c>
      <c r="L9" s="18"/>
      <c r="M9" s="26">
        <f>J2</f>
        <v>2</v>
      </c>
      <c r="N9" s="27">
        <f>J4</f>
        <v>2</v>
      </c>
      <c r="O9" s="28">
        <f>H6</f>
        <v>2</v>
      </c>
      <c r="P9" s="41">
        <f>SUM(M9:O9)</f>
        <v>6</v>
      </c>
      <c r="Q9" s="18"/>
      <c r="R9" s="30">
        <f>K9-P9</f>
        <v>13</v>
      </c>
      <c r="S9" s="18"/>
      <c r="T9" s="17"/>
      <c r="U9" s="18"/>
      <c r="V9" s="17"/>
    </row>
    <row r="10" spans="1:22" ht="12.95" customHeight="1" thickBot="1" x14ac:dyDescent="0.3">
      <c r="A10" s="18"/>
      <c r="B10" s="79" t="s">
        <v>395</v>
      </c>
      <c r="C10" s="24">
        <f>F2</f>
        <v>0</v>
      </c>
      <c r="D10" s="24">
        <f>D5</f>
        <v>2</v>
      </c>
      <c r="E10" s="24">
        <f>D7</f>
        <v>2</v>
      </c>
      <c r="F10" s="25">
        <f t="shared" ref="F10:F12" si="0">SUM(C10:E10)</f>
        <v>4</v>
      </c>
      <c r="G10" s="18"/>
      <c r="H10" s="31">
        <f>J2</f>
        <v>2</v>
      </c>
      <c r="I10" s="32">
        <f>H5</f>
        <v>4</v>
      </c>
      <c r="J10" s="33">
        <f>H7</f>
        <v>10</v>
      </c>
      <c r="K10" s="41">
        <f t="shared" ref="K10:K12" si="1">SUM(H10:J10)</f>
        <v>16</v>
      </c>
      <c r="L10" s="18"/>
      <c r="M10" s="31">
        <f>H2</f>
        <v>4</v>
      </c>
      <c r="N10" s="32">
        <f>J5</f>
        <v>3</v>
      </c>
      <c r="O10" s="33">
        <f>J7</f>
        <v>1</v>
      </c>
      <c r="P10" s="41">
        <f t="shared" ref="P10:P12" si="2">SUM(M10:O10)</f>
        <v>8</v>
      </c>
      <c r="Q10" s="18"/>
      <c r="R10" s="30">
        <f t="shared" ref="R10:R13" si="3">K10-P10</f>
        <v>8</v>
      </c>
      <c r="S10" s="18"/>
      <c r="T10" s="17"/>
      <c r="U10" s="18"/>
      <c r="V10" s="17"/>
    </row>
    <row r="11" spans="1:22" ht="12.95" customHeight="1" thickBot="1" x14ac:dyDescent="0.3">
      <c r="A11" s="18"/>
      <c r="B11" s="42" t="s">
        <v>396</v>
      </c>
      <c r="C11" s="24">
        <f>D3</f>
        <v>2</v>
      </c>
      <c r="D11" s="24">
        <f>F4</f>
        <v>0</v>
      </c>
      <c r="E11" s="24">
        <f>F7</f>
        <v>0</v>
      </c>
      <c r="F11" s="25">
        <f t="shared" si="0"/>
        <v>2</v>
      </c>
      <c r="G11" s="18"/>
      <c r="H11" s="31">
        <f>H3</f>
        <v>6</v>
      </c>
      <c r="I11" s="32">
        <f>J4</f>
        <v>2</v>
      </c>
      <c r="J11" s="33">
        <f>J7</f>
        <v>1</v>
      </c>
      <c r="K11" s="41">
        <f t="shared" si="1"/>
        <v>9</v>
      </c>
      <c r="L11" s="18"/>
      <c r="M11" s="31">
        <f>J3</f>
        <v>4</v>
      </c>
      <c r="N11" s="32">
        <f>H4</f>
        <v>10</v>
      </c>
      <c r="O11" s="33">
        <f>H7</f>
        <v>10</v>
      </c>
      <c r="P11" s="41">
        <f t="shared" si="2"/>
        <v>24</v>
      </c>
      <c r="Q11" s="18"/>
      <c r="R11" s="30">
        <f t="shared" si="3"/>
        <v>-15</v>
      </c>
      <c r="S11" s="18"/>
      <c r="T11" s="17"/>
      <c r="U11" s="18"/>
      <c r="V11" s="17"/>
    </row>
    <row r="12" spans="1:22" ht="12.95" customHeight="1" thickBot="1" x14ac:dyDescent="0.3">
      <c r="A12" s="18"/>
      <c r="B12" s="43" t="s">
        <v>397</v>
      </c>
      <c r="C12" s="44">
        <f>F3</f>
        <v>0</v>
      </c>
      <c r="D12" s="44">
        <f>F5</f>
        <v>0</v>
      </c>
      <c r="E12" s="44">
        <f>D6</f>
        <v>0</v>
      </c>
      <c r="F12" s="25">
        <f t="shared" si="0"/>
        <v>0</v>
      </c>
      <c r="G12" s="18"/>
      <c r="H12" s="34">
        <f>J3</f>
        <v>4</v>
      </c>
      <c r="I12" s="35">
        <f>J5</f>
        <v>3</v>
      </c>
      <c r="J12" s="36">
        <f>H6</f>
        <v>2</v>
      </c>
      <c r="K12" s="25">
        <f t="shared" si="1"/>
        <v>9</v>
      </c>
      <c r="L12" s="18"/>
      <c r="M12" s="34">
        <f>H3</f>
        <v>6</v>
      </c>
      <c r="N12" s="35">
        <f>H5</f>
        <v>4</v>
      </c>
      <c r="O12" s="36">
        <f>J6</f>
        <v>5</v>
      </c>
      <c r="P12" s="25">
        <f t="shared" si="2"/>
        <v>15</v>
      </c>
      <c r="Q12" s="18"/>
      <c r="R12" s="29">
        <f t="shared" si="3"/>
        <v>-6</v>
      </c>
      <c r="S12" s="18"/>
      <c r="T12" s="17"/>
      <c r="U12" s="18"/>
      <c r="V12" s="17"/>
    </row>
    <row r="13" spans="1:22" ht="12.9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>
        <f>SUM(K9:K12)</f>
        <v>53</v>
      </c>
      <c r="L13" s="18"/>
      <c r="M13" s="18"/>
      <c r="N13" s="18"/>
      <c r="O13" s="18"/>
      <c r="P13" s="18">
        <f>SUM(P9:P12)</f>
        <v>53</v>
      </c>
      <c r="Q13" s="18"/>
      <c r="R13" s="18">
        <f t="shared" si="3"/>
        <v>0</v>
      </c>
    </row>
    <row r="14" spans="1:22" ht="12.95" customHeight="1" thickBot="1" x14ac:dyDescent="0.3">
      <c r="A14" s="17"/>
      <c r="B14" s="17" t="s">
        <v>282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2" ht="12.95" customHeight="1" x14ac:dyDescent="0.25">
      <c r="A15" s="18">
        <v>1</v>
      </c>
      <c r="B15" s="50" t="s">
        <v>413</v>
      </c>
      <c r="C15" s="45">
        <v>6</v>
      </c>
      <c r="D15" s="27">
        <v>19</v>
      </c>
      <c r="E15" s="28">
        <v>13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2" ht="12.95" customHeight="1" x14ac:dyDescent="0.25">
      <c r="A16" s="18">
        <v>2</v>
      </c>
      <c r="B16" s="48" t="s">
        <v>395</v>
      </c>
      <c r="C16" s="46">
        <v>4</v>
      </c>
      <c r="D16" s="32">
        <v>16</v>
      </c>
      <c r="E16" s="33">
        <v>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2.95" customHeight="1" x14ac:dyDescent="0.25">
      <c r="A17" s="18">
        <v>3</v>
      </c>
      <c r="B17" s="48" t="s">
        <v>396</v>
      </c>
      <c r="C17" s="46">
        <v>2</v>
      </c>
      <c r="D17" s="32">
        <v>9</v>
      </c>
      <c r="E17" s="33">
        <v>-15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2.95" customHeight="1" thickBot="1" x14ac:dyDescent="0.3">
      <c r="A18" s="18">
        <v>4</v>
      </c>
      <c r="B18" s="49" t="s">
        <v>397</v>
      </c>
      <c r="C18" s="47">
        <v>0</v>
      </c>
      <c r="D18" s="35">
        <v>9</v>
      </c>
      <c r="E18" s="36">
        <v>-6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12.9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2.95" customHeight="1" thickBot="1" x14ac:dyDescent="0.3">
      <c r="A20" s="17"/>
      <c r="B20" s="17" t="s">
        <v>283</v>
      </c>
      <c r="C20" s="17"/>
      <c r="D20" s="17" t="s">
        <v>0</v>
      </c>
      <c r="E20" s="17"/>
      <c r="F20" s="17"/>
      <c r="G20" s="17"/>
      <c r="H20" s="17" t="s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2.95" customHeight="1" thickBot="1" x14ac:dyDescent="0.3">
      <c r="A21" s="18"/>
      <c r="B21" s="19" t="str">
        <f>B28</f>
        <v>René</v>
      </c>
      <c r="C21" s="78" t="str">
        <f>B29</f>
        <v>Marrie</v>
      </c>
      <c r="D21" s="20">
        <v>2</v>
      </c>
      <c r="E21" s="21" t="s">
        <v>2</v>
      </c>
      <c r="F21" s="22">
        <v>0</v>
      </c>
      <c r="G21" s="18"/>
      <c r="H21" s="20">
        <v>5</v>
      </c>
      <c r="I21" s="21" t="s">
        <v>2</v>
      </c>
      <c r="J21" s="22">
        <v>3</v>
      </c>
      <c r="K21" s="17"/>
      <c r="L21" s="18"/>
      <c r="M21" s="18"/>
      <c r="N21" s="18"/>
      <c r="O21" s="18"/>
      <c r="P21" s="18"/>
      <c r="Q21" s="18"/>
      <c r="R21" s="18"/>
    </row>
    <row r="22" spans="1:18" ht="12.95" customHeight="1" thickBot="1" x14ac:dyDescent="0.3">
      <c r="A22" s="18"/>
      <c r="B22" s="23" t="str">
        <f>B30</f>
        <v>Marcel</v>
      </c>
      <c r="C22" s="38" t="str">
        <f>B31</f>
        <v>Marlène</v>
      </c>
      <c r="D22" s="20">
        <v>2</v>
      </c>
      <c r="E22" s="21" t="s">
        <v>2</v>
      </c>
      <c r="F22" s="22">
        <v>0</v>
      </c>
      <c r="G22" s="18"/>
      <c r="H22" s="20">
        <v>6</v>
      </c>
      <c r="I22" s="21" t="s">
        <v>2</v>
      </c>
      <c r="J22" s="22">
        <v>3</v>
      </c>
      <c r="K22" s="17"/>
      <c r="L22" s="18"/>
      <c r="M22" s="18"/>
      <c r="N22" s="18"/>
      <c r="O22" s="18"/>
      <c r="P22" s="18"/>
      <c r="Q22" s="18"/>
      <c r="R22" s="18"/>
    </row>
    <row r="23" spans="1:18" ht="12.95" customHeight="1" thickBot="1" x14ac:dyDescent="0.3">
      <c r="A23" s="18"/>
      <c r="B23" s="19" t="str">
        <f>B28</f>
        <v>René</v>
      </c>
      <c r="C23" s="23" t="str">
        <f>B30</f>
        <v>Marcel</v>
      </c>
      <c r="D23" s="20">
        <v>1</v>
      </c>
      <c r="E23" s="21" t="s">
        <v>2</v>
      </c>
      <c r="F23" s="22">
        <v>1</v>
      </c>
      <c r="G23" s="18"/>
      <c r="H23" s="20">
        <v>2</v>
      </c>
      <c r="I23" s="21" t="s">
        <v>2</v>
      </c>
      <c r="J23" s="22">
        <v>2</v>
      </c>
      <c r="K23" s="17"/>
      <c r="L23" s="18"/>
      <c r="M23" s="18"/>
      <c r="N23" s="18"/>
      <c r="O23" s="18"/>
      <c r="P23" s="18"/>
      <c r="Q23" s="18"/>
      <c r="R23" s="18"/>
    </row>
    <row r="24" spans="1:18" ht="12.95" customHeight="1" thickBot="1" x14ac:dyDescent="0.3">
      <c r="A24" s="18"/>
      <c r="B24" s="78" t="str">
        <f>B29</f>
        <v>Marrie</v>
      </c>
      <c r="C24" s="38" t="str">
        <f>B31</f>
        <v>Marlène</v>
      </c>
      <c r="D24" s="20">
        <v>1</v>
      </c>
      <c r="E24" s="21" t="s">
        <v>2</v>
      </c>
      <c r="F24" s="22">
        <v>1</v>
      </c>
      <c r="G24" s="18"/>
      <c r="H24" s="20">
        <v>2</v>
      </c>
      <c r="I24" s="21" t="s">
        <v>2</v>
      </c>
      <c r="J24" s="22">
        <v>2</v>
      </c>
      <c r="K24" s="17"/>
      <c r="L24" s="18"/>
      <c r="M24" s="18"/>
      <c r="N24" s="18"/>
      <c r="O24" s="18"/>
      <c r="P24" s="18"/>
      <c r="Q24" s="18"/>
      <c r="R24" s="18"/>
    </row>
    <row r="25" spans="1:18" ht="12.95" customHeight="1" thickBot="1" x14ac:dyDescent="0.3">
      <c r="A25" s="18"/>
      <c r="B25" s="38" t="str">
        <f>B31</f>
        <v>Marlène</v>
      </c>
      <c r="C25" s="19" t="str">
        <f>B28</f>
        <v>René</v>
      </c>
      <c r="D25" s="20">
        <v>0</v>
      </c>
      <c r="E25" s="21" t="s">
        <v>2</v>
      </c>
      <c r="F25" s="22">
        <v>2</v>
      </c>
      <c r="G25" s="18"/>
      <c r="H25" s="20">
        <v>3</v>
      </c>
      <c r="I25" s="21" t="s">
        <v>2</v>
      </c>
      <c r="J25" s="22">
        <v>7</v>
      </c>
      <c r="K25" s="17"/>
      <c r="L25" s="18"/>
      <c r="M25" s="18"/>
      <c r="N25" s="18"/>
      <c r="O25" s="18"/>
      <c r="P25" s="18"/>
      <c r="Q25" s="18"/>
      <c r="R25" s="18"/>
    </row>
    <row r="26" spans="1:18" ht="12.95" customHeight="1" thickBot="1" x14ac:dyDescent="0.3">
      <c r="A26" s="18"/>
      <c r="B26" s="78" t="str">
        <f>B29</f>
        <v>Marrie</v>
      </c>
      <c r="C26" s="23" t="str">
        <f>B30</f>
        <v>Marcel</v>
      </c>
      <c r="D26" s="20">
        <v>1</v>
      </c>
      <c r="E26" s="21" t="s">
        <v>2</v>
      </c>
      <c r="F26" s="22">
        <v>1</v>
      </c>
      <c r="G26" s="18"/>
      <c r="H26" s="20">
        <v>4</v>
      </c>
      <c r="I26" s="21" t="s">
        <v>2</v>
      </c>
      <c r="J26" s="22">
        <v>4</v>
      </c>
      <c r="K26" s="17"/>
      <c r="L26" s="18"/>
      <c r="M26" s="18"/>
      <c r="N26" s="18"/>
      <c r="O26" s="18"/>
      <c r="P26" s="18"/>
      <c r="Q26" s="18"/>
      <c r="R26" s="18"/>
    </row>
    <row r="27" spans="1:18" ht="12.95" customHeight="1" thickBot="1" x14ac:dyDescent="0.3">
      <c r="A27" s="17"/>
      <c r="B27" s="17"/>
      <c r="C27" s="17"/>
      <c r="D27" s="17"/>
      <c r="E27" s="17"/>
      <c r="F27" s="17" t="s">
        <v>258</v>
      </c>
      <c r="G27" s="17"/>
      <c r="H27" s="17"/>
      <c r="I27" s="17" t="s">
        <v>259</v>
      </c>
      <c r="J27" s="17"/>
      <c r="K27" s="17"/>
      <c r="L27" s="17"/>
      <c r="M27" s="17"/>
      <c r="N27" s="17" t="s">
        <v>260</v>
      </c>
      <c r="O27" s="17"/>
      <c r="P27" s="17"/>
      <c r="Q27" s="17"/>
      <c r="R27" s="17" t="s">
        <v>234</v>
      </c>
    </row>
    <row r="28" spans="1:18" ht="12.95" customHeight="1" thickBot="1" x14ac:dyDescent="0.3">
      <c r="A28" s="18"/>
      <c r="B28" s="39" t="s">
        <v>398</v>
      </c>
      <c r="C28" s="40">
        <f>D21</f>
        <v>2</v>
      </c>
      <c r="D28" s="40">
        <f>D23</f>
        <v>1</v>
      </c>
      <c r="E28" s="40">
        <f>F25</f>
        <v>2</v>
      </c>
      <c r="F28" s="25">
        <f>SUM(C28:E28)</f>
        <v>5</v>
      </c>
      <c r="G28" s="18"/>
      <c r="H28" s="26">
        <f>H21</f>
        <v>5</v>
      </c>
      <c r="I28" s="27">
        <f>H23</f>
        <v>2</v>
      </c>
      <c r="J28" s="28">
        <f>J25</f>
        <v>7</v>
      </c>
      <c r="K28" s="41">
        <f>SUM(H28:J28)</f>
        <v>14</v>
      </c>
      <c r="L28" s="18"/>
      <c r="M28" s="26">
        <f>J21</f>
        <v>3</v>
      </c>
      <c r="N28" s="27">
        <f>J23</f>
        <v>2</v>
      </c>
      <c r="O28" s="28">
        <f>H25</f>
        <v>3</v>
      </c>
      <c r="P28" s="41">
        <f>SUM(M28:O28)</f>
        <v>8</v>
      </c>
      <c r="Q28" s="18"/>
      <c r="R28" s="30">
        <f>K28-P28</f>
        <v>6</v>
      </c>
    </row>
    <row r="29" spans="1:18" ht="12.95" customHeight="1" thickBot="1" x14ac:dyDescent="0.3">
      <c r="A29" s="18"/>
      <c r="B29" s="79" t="s">
        <v>399</v>
      </c>
      <c r="C29" s="24">
        <f>F21</f>
        <v>0</v>
      </c>
      <c r="D29" s="24">
        <f>D24</f>
        <v>1</v>
      </c>
      <c r="E29" s="24">
        <f>D26</f>
        <v>1</v>
      </c>
      <c r="F29" s="25">
        <f t="shared" ref="F29:F31" si="4">SUM(C29:E29)</f>
        <v>2</v>
      </c>
      <c r="G29" s="18"/>
      <c r="H29" s="31">
        <f>J21</f>
        <v>3</v>
      </c>
      <c r="I29" s="32">
        <f>H24</f>
        <v>2</v>
      </c>
      <c r="J29" s="33">
        <f>H26</f>
        <v>4</v>
      </c>
      <c r="K29" s="41">
        <f t="shared" ref="K29:K31" si="5">SUM(H29:J29)</f>
        <v>9</v>
      </c>
      <c r="L29" s="18"/>
      <c r="M29" s="31">
        <f>H21</f>
        <v>5</v>
      </c>
      <c r="N29" s="32">
        <f>J24</f>
        <v>2</v>
      </c>
      <c r="O29" s="33">
        <f>J26</f>
        <v>4</v>
      </c>
      <c r="P29" s="41">
        <f t="shared" ref="P29:P31" si="6">SUM(M29:O29)</f>
        <v>11</v>
      </c>
      <c r="Q29" s="18"/>
      <c r="R29" s="30">
        <f t="shared" ref="R29:R32" si="7">K29-P29</f>
        <v>-2</v>
      </c>
    </row>
    <row r="30" spans="1:18" ht="12.95" customHeight="1" thickBot="1" x14ac:dyDescent="0.3">
      <c r="A30" s="18"/>
      <c r="B30" s="42" t="s">
        <v>400</v>
      </c>
      <c r="C30" s="24">
        <f>D22</f>
        <v>2</v>
      </c>
      <c r="D30" s="24">
        <f>F23</f>
        <v>1</v>
      </c>
      <c r="E30" s="24">
        <f>F26</f>
        <v>1</v>
      </c>
      <c r="F30" s="25">
        <f t="shared" si="4"/>
        <v>4</v>
      </c>
      <c r="G30" s="18"/>
      <c r="H30" s="31">
        <f>H22</f>
        <v>6</v>
      </c>
      <c r="I30" s="32">
        <f>J23</f>
        <v>2</v>
      </c>
      <c r="J30" s="33">
        <f>J26</f>
        <v>4</v>
      </c>
      <c r="K30" s="41">
        <f t="shared" si="5"/>
        <v>12</v>
      </c>
      <c r="L30" s="18"/>
      <c r="M30" s="31">
        <f>J22</f>
        <v>3</v>
      </c>
      <c r="N30" s="32">
        <f>H23</f>
        <v>2</v>
      </c>
      <c r="O30" s="33">
        <f>H26</f>
        <v>4</v>
      </c>
      <c r="P30" s="41">
        <f t="shared" si="6"/>
        <v>9</v>
      </c>
      <c r="Q30" s="18"/>
      <c r="R30" s="30">
        <f t="shared" si="7"/>
        <v>3</v>
      </c>
    </row>
    <row r="31" spans="1:18" ht="12.95" customHeight="1" thickBot="1" x14ac:dyDescent="0.3">
      <c r="A31" s="18"/>
      <c r="B31" s="43" t="s">
        <v>401</v>
      </c>
      <c r="C31" s="44">
        <f>F22</f>
        <v>0</v>
      </c>
      <c r="D31" s="44">
        <f>F24</f>
        <v>1</v>
      </c>
      <c r="E31" s="44">
        <f>D25</f>
        <v>0</v>
      </c>
      <c r="F31" s="25">
        <f t="shared" si="4"/>
        <v>1</v>
      </c>
      <c r="G31" s="18"/>
      <c r="H31" s="34">
        <f>J22</f>
        <v>3</v>
      </c>
      <c r="I31" s="35">
        <f>J24</f>
        <v>2</v>
      </c>
      <c r="J31" s="36">
        <f>H25</f>
        <v>3</v>
      </c>
      <c r="K31" s="25">
        <f t="shared" si="5"/>
        <v>8</v>
      </c>
      <c r="L31" s="18"/>
      <c r="M31" s="34">
        <f>H22</f>
        <v>6</v>
      </c>
      <c r="N31" s="35">
        <f>H24</f>
        <v>2</v>
      </c>
      <c r="O31" s="36">
        <f>J25</f>
        <v>7</v>
      </c>
      <c r="P31" s="25">
        <f t="shared" si="6"/>
        <v>15</v>
      </c>
      <c r="Q31" s="18"/>
      <c r="R31" s="29">
        <f t="shared" si="7"/>
        <v>-7</v>
      </c>
    </row>
    <row r="32" spans="1:18" ht="12.9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>
        <f>SUM(K28:K31)</f>
        <v>43</v>
      </c>
      <c r="L32" s="18"/>
      <c r="M32" s="18"/>
      <c r="N32" s="18"/>
      <c r="O32" s="18"/>
      <c r="P32" s="18">
        <f>SUM(P28:P31)</f>
        <v>43</v>
      </c>
      <c r="Q32" s="18"/>
      <c r="R32" s="18">
        <f t="shared" si="7"/>
        <v>0</v>
      </c>
    </row>
    <row r="33" spans="1:18" ht="12.95" customHeight="1" thickBot="1" x14ac:dyDescent="0.3">
      <c r="A33" s="17"/>
      <c r="B33" s="17" t="s">
        <v>284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2.95" customHeight="1" x14ac:dyDescent="0.25">
      <c r="A34" s="18">
        <v>1</v>
      </c>
      <c r="B34" s="50" t="s">
        <v>398</v>
      </c>
      <c r="C34" s="45">
        <v>5</v>
      </c>
      <c r="D34" s="27">
        <v>14</v>
      </c>
      <c r="E34" s="28">
        <v>6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2.95" customHeight="1" x14ac:dyDescent="0.25">
      <c r="A35" s="18">
        <v>2</v>
      </c>
      <c r="B35" s="48" t="s">
        <v>400</v>
      </c>
      <c r="C35" s="46">
        <v>4</v>
      </c>
      <c r="D35" s="32">
        <v>12</v>
      </c>
      <c r="E35" s="33">
        <v>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2.95" customHeight="1" x14ac:dyDescent="0.25">
      <c r="A36" s="18">
        <v>3</v>
      </c>
      <c r="B36" s="48" t="s">
        <v>399</v>
      </c>
      <c r="C36" s="46">
        <v>2</v>
      </c>
      <c r="D36" s="32">
        <v>9</v>
      </c>
      <c r="E36" s="33">
        <v>-2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2.95" customHeight="1" thickBot="1" x14ac:dyDescent="0.3">
      <c r="A37" s="18">
        <v>4</v>
      </c>
      <c r="B37" s="49" t="s">
        <v>414</v>
      </c>
      <c r="C37" s="47">
        <v>1</v>
      </c>
      <c r="D37" s="35">
        <v>8</v>
      </c>
      <c r="E37" s="36">
        <v>-7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</sheetData>
  <sortState xmlns:xlrd2="http://schemas.microsoft.com/office/spreadsheetml/2017/richdata2" ref="B16:E18">
    <sortCondition descending="1" ref="C16:C18"/>
    <sortCondition descending="1" ref="D16:D18"/>
    <sortCondition ref="E16:E18"/>
  </sortState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E2C1-E655-49A5-95EC-8BC47D7CAC24}">
  <dimension ref="A1:V37"/>
  <sheetViews>
    <sheetView topLeftCell="A18" zoomScaleNormal="100" workbookViewId="0">
      <selection activeCell="E38" sqref="E38"/>
    </sheetView>
  </sheetViews>
  <sheetFormatPr defaultColWidth="8.7109375" defaultRowHeight="15" x14ac:dyDescent="0.25"/>
  <cols>
    <col min="1" max="4" width="8.7109375" style="37"/>
    <col min="5" max="6" width="8.7109375" style="37" customWidth="1"/>
    <col min="7" max="7" width="8.7109375" style="37"/>
    <col min="8" max="11" width="4.5703125" style="37" customWidth="1"/>
    <col min="12" max="12" width="2" style="37" customWidth="1"/>
    <col min="13" max="16" width="4.5703125" style="37" customWidth="1"/>
    <col min="17" max="17" width="2" style="37" customWidth="1"/>
    <col min="18" max="18" width="4.5703125" style="37" customWidth="1"/>
    <col min="19" max="20" width="8.7109375" style="37"/>
    <col min="21" max="21" width="2.85546875" style="37" customWidth="1"/>
    <col min="22" max="16384" width="8.7109375" style="37"/>
  </cols>
  <sheetData>
    <row r="1" spans="1:22" ht="12.95" customHeight="1" thickBot="1" x14ac:dyDescent="0.3">
      <c r="A1" s="17"/>
      <c r="B1" s="17" t="s">
        <v>285</v>
      </c>
      <c r="C1" s="17"/>
      <c r="D1" s="17" t="s">
        <v>0</v>
      </c>
      <c r="E1" s="17"/>
      <c r="F1" s="17"/>
      <c r="G1" s="17"/>
      <c r="H1" s="17" t="s">
        <v>1</v>
      </c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95" customHeight="1" thickBot="1" x14ac:dyDescent="0.3">
      <c r="A2" s="18"/>
      <c r="B2" s="19" t="str">
        <f>B9</f>
        <v>Jan Egbert</v>
      </c>
      <c r="C2" s="78" t="str">
        <f>B10</f>
        <v>Marianne</v>
      </c>
      <c r="D2" s="20">
        <v>2</v>
      </c>
      <c r="E2" s="21" t="s">
        <v>2</v>
      </c>
      <c r="F2" s="22">
        <v>0</v>
      </c>
      <c r="G2" s="18"/>
      <c r="H2" s="20">
        <v>7</v>
      </c>
      <c r="I2" s="21" t="s">
        <v>2</v>
      </c>
      <c r="J2" s="22">
        <v>1</v>
      </c>
      <c r="K2" s="17"/>
      <c r="L2" s="18"/>
      <c r="M2" s="18"/>
      <c r="N2" s="18"/>
      <c r="O2" s="18"/>
      <c r="P2" s="18"/>
      <c r="Q2" s="18"/>
      <c r="R2" s="18"/>
      <c r="T2" s="17"/>
      <c r="U2" s="18"/>
      <c r="V2" s="17"/>
    </row>
    <row r="3" spans="1:22" ht="12.95" customHeight="1" thickBot="1" x14ac:dyDescent="0.3">
      <c r="A3" s="18"/>
      <c r="B3" s="23" t="str">
        <f>B11</f>
        <v>Kevin</v>
      </c>
      <c r="C3" s="80" t="str">
        <f>B12</f>
        <v>Johan</v>
      </c>
      <c r="D3" s="20">
        <v>2</v>
      </c>
      <c r="E3" s="21" t="s">
        <v>2</v>
      </c>
      <c r="F3" s="22">
        <v>0</v>
      </c>
      <c r="G3" s="18"/>
      <c r="H3" s="20">
        <v>7</v>
      </c>
      <c r="I3" s="21" t="s">
        <v>2</v>
      </c>
      <c r="J3" s="22">
        <v>4</v>
      </c>
      <c r="K3" s="17"/>
      <c r="L3" s="18"/>
      <c r="M3" s="18"/>
      <c r="N3" s="18"/>
      <c r="O3" s="18"/>
      <c r="P3" s="18"/>
      <c r="Q3" s="18"/>
      <c r="R3" s="18"/>
      <c r="T3" s="17"/>
      <c r="U3" s="18"/>
      <c r="V3" s="17"/>
    </row>
    <row r="4" spans="1:22" ht="12.95" customHeight="1" thickBot="1" x14ac:dyDescent="0.3">
      <c r="A4" s="18"/>
      <c r="B4" s="19" t="str">
        <f>B9</f>
        <v>Jan Egbert</v>
      </c>
      <c r="C4" s="23" t="str">
        <f>B11</f>
        <v>Kevin</v>
      </c>
      <c r="D4" s="20">
        <v>2</v>
      </c>
      <c r="E4" s="21" t="s">
        <v>2</v>
      </c>
      <c r="F4" s="22">
        <v>0</v>
      </c>
      <c r="G4" s="18"/>
      <c r="H4" s="20">
        <v>5</v>
      </c>
      <c r="I4" s="21" t="s">
        <v>2</v>
      </c>
      <c r="J4" s="22">
        <v>4</v>
      </c>
      <c r="K4" s="17"/>
      <c r="L4" s="18"/>
      <c r="M4" s="18"/>
      <c r="N4" s="18"/>
      <c r="O4" s="18"/>
      <c r="P4" s="18"/>
      <c r="Q4" s="18"/>
      <c r="R4" s="18"/>
      <c r="T4" s="17"/>
      <c r="U4" s="18"/>
      <c r="V4" s="17"/>
    </row>
    <row r="5" spans="1:22" ht="12.95" customHeight="1" thickBot="1" x14ac:dyDescent="0.3">
      <c r="A5" s="18"/>
      <c r="B5" s="78" t="str">
        <f>B10</f>
        <v>Marianne</v>
      </c>
      <c r="C5" s="80" t="str">
        <f>B12</f>
        <v>Johan</v>
      </c>
      <c r="D5" s="20">
        <v>0</v>
      </c>
      <c r="E5" s="21" t="s">
        <v>2</v>
      </c>
      <c r="F5" s="22">
        <v>2</v>
      </c>
      <c r="G5" s="18"/>
      <c r="H5" s="20">
        <v>2</v>
      </c>
      <c r="I5" s="21" t="s">
        <v>2</v>
      </c>
      <c r="J5" s="22">
        <v>4</v>
      </c>
      <c r="K5" s="17"/>
      <c r="L5" s="18"/>
      <c r="M5" s="18"/>
      <c r="N5" s="18"/>
      <c r="O5" s="18"/>
      <c r="P5" s="18"/>
      <c r="Q5" s="18"/>
      <c r="R5" s="18"/>
      <c r="T5" s="17"/>
      <c r="U5" s="18"/>
      <c r="V5" s="17"/>
    </row>
    <row r="6" spans="1:22" ht="12.95" customHeight="1" thickBot="1" x14ac:dyDescent="0.3">
      <c r="A6" s="18"/>
      <c r="B6" s="80" t="str">
        <f>B12</f>
        <v>Johan</v>
      </c>
      <c r="C6" s="19" t="str">
        <f>B9</f>
        <v>Jan Egbert</v>
      </c>
      <c r="D6" s="20">
        <v>0</v>
      </c>
      <c r="E6" s="21" t="s">
        <v>2</v>
      </c>
      <c r="F6" s="22">
        <v>2</v>
      </c>
      <c r="G6" s="18"/>
      <c r="H6" s="20">
        <v>4</v>
      </c>
      <c r="I6" s="21" t="s">
        <v>2</v>
      </c>
      <c r="J6" s="22">
        <v>5</v>
      </c>
      <c r="K6" s="17"/>
      <c r="L6" s="18"/>
      <c r="M6" s="18"/>
      <c r="N6" s="18"/>
      <c r="O6" s="18"/>
      <c r="P6" s="18"/>
      <c r="Q6" s="18"/>
      <c r="R6" s="18"/>
      <c r="T6" s="17"/>
      <c r="U6" s="18"/>
      <c r="V6" s="17"/>
    </row>
    <row r="7" spans="1:22" ht="12.95" customHeight="1" thickBot="1" x14ac:dyDescent="0.3">
      <c r="A7" s="18"/>
      <c r="B7" s="78" t="str">
        <f>B10</f>
        <v>Marianne</v>
      </c>
      <c r="C7" s="23" t="str">
        <f>B11</f>
        <v>Kevin</v>
      </c>
      <c r="D7" s="20">
        <v>1</v>
      </c>
      <c r="E7" s="21" t="s">
        <v>2</v>
      </c>
      <c r="F7" s="22">
        <v>1</v>
      </c>
      <c r="G7" s="18"/>
      <c r="H7" s="20">
        <v>3</v>
      </c>
      <c r="I7" s="21" t="s">
        <v>2</v>
      </c>
      <c r="J7" s="22">
        <v>3</v>
      </c>
      <c r="K7" s="17"/>
      <c r="L7" s="18"/>
      <c r="M7" s="18"/>
      <c r="N7" s="18"/>
      <c r="O7" s="18"/>
      <c r="P7" s="18"/>
      <c r="Q7" s="18"/>
      <c r="R7" s="18"/>
      <c r="T7" s="17"/>
      <c r="U7" s="18"/>
      <c r="V7" s="17"/>
    </row>
    <row r="8" spans="1:22" ht="12.95" customHeight="1" thickBot="1" x14ac:dyDescent="0.3">
      <c r="A8" s="17"/>
      <c r="B8" s="17"/>
      <c r="C8" s="17"/>
      <c r="D8" s="17"/>
      <c r="E8" s="17"/>
      <c r="F8" s="17" t="s">
        <v>258</v>
      </c>
      <c r="G8" s="17"/>
      <c r="H8" s="17"/>
      <c r="I8" s="17" t="s">
        <v>259</v>
      </c>
      <c r="J8" s="17"/>
      <c r="K8" s="17"/>
      <c r="L8" s="17"/>
      <c r="M8" s="17"/>
      <c r="N8" s="17" t="s">
        <v>260</v>
      </c>
      <c r="O8" s="17"/>
      <c r="P8" s="17"/>
      <c r="Q8" s="17"/>
      <c r="R8" s="17" t="s">
        <v>234</v>
      </c>
    </row>
    <row r="9" spans="1:22" ht="12.95" customHeight="1" thickBot="1" x14ac:dyDescent="0.3">
      <c r="A9" s="18"/>
      <c r="B9" s="39" t="s">
        <v>402</v>
      </c>
      <c r="C9" s="40">
        <f>D2</f>
        <v>2</v>
      </c>
      <c r="D9" s="40">
        <f>D4</f>
        <v>2</v>
      </c>
      <c r="E9" s="40">
        <f>F6</f>
        <v>2</v>
      </c>
      <c r="F9" s="25">
        <f>SUM(C9:E9)</f>
        <v>6</v>
      </c>
      <c r="G9" s="18"/>
      <c r="H9" s="26">
        <f>H2</f>
        <v>7</v>
      </c>
      <c r="I9" s="27">
        <f>H4</f>
        <v>5</v>
      </c>
      <c r="J9" s="28">
        <f>J6</f>
        <v>5</v>
      </c>
      <c r="K9" s="41">
        <f>SUM(H9:J9)</f>
        <v>17</v>
      </c>
      <c r="L9" s="18"/>
      <c r="M9" s="26">
        <f>J2</f>
        <v>1</v>
      </c>
      <c r="N9" s="27">
        <f>J4</f>
        <v>4</v>
      </c>
      <c r="O9" s="28">
        <f>H6</f>
        <v>4</v>
      </c>
      <c r="P9" s="41">
        <f>SUM(M9:O9)</f>
        <v>9</v>
      </c>
      <c r="Q9" s="18"/>
      <c r="R9" s="30">
        <f>K9-P9</f>
        <v>8</v>
      </c>
      <c r="S9" s="18"/>
      <c r="T9" s="17"/>
      <c r="U9" s="18"/>
      <c r="V9" s="17"/>
    </row>
    <row r="10" spans="1:22" ht="12.95" customHeight="1" thickBot="1" x14ac:dyDescent="0.3">
      <c r="A10" s="18"/>
      <c r="B10" s="79" t="s">
        <v>403</v>
      </c>
      <c r="C10" s="24">
        <f>F2</f>
        <v>0</v>
      </c>
      <c r="D10" s="24">
        <f>D5</f>
        <v>0</v>
      </c>
      <c r="E10" s="24">
        <f>D7</f>
        <v>1</v>
      </c>
      <c r="F10" s="25">
        <f t="shared" ref="F10:F12" si="0">SUM(C10:E10)</f>
        <v>1</v>
      </c>
      <c r="G10" s="18"/>
      <c r="H10" s="31">
        <f>J2</f>
        <v>1</v>
      </c>
      <c r="I10" s="32">
        <f>H5</f>
        <v>2</v>
      </c>
      <c r="J10" s="33">
        <f>H7</f>
        <v>3</v>
      </c>
      <c r="K10" s="41">
        <f t="shared" ref="K10:K12" si="1">SUM(H10:J10)</f>
        <v>6</v>
      </c>
      <c r="L10" s="18"/>
      <c r="M10" s="31">
        <f>H2</f>
        <v>7</v>
      </c>
      <c r="N10" s="32">
        <f>J5</f>
        <v>4</v>
      </c>
      <c r="O10" s="33">
        <f>J7</f>
        <v>3</v>
      </c>
      <c r="P10" s="41">
        <f t="shared" ref="P10:P12" si="2">SUM(M10:O10)</f>
        <v>14</v>
      </c>
      <c r="Q10" s="18"/>
      <c r="R10" s="30">
        <f t="shared" ref="R10:R13" si="3">K10-P10</f>
        <v>-8</v>
      </c>
      <c r="S10" s="18"/>
      <c r="T10" s="17"/>
      <c r="U10" s="18"/>
      <c r="V10" s="17"/>
    </row>
    <row r="11" spans="1:22" ht="12.95" customHeight="1" thickBot="1" x14ac:dyDescent="0.3">
      <c r="A11" s="18"/>
      <c r="B11" s="42" t="s">
        <v>404</v>
      </c>
      <c r="C11" s="24">
        <f>D3</f>
        <v>2</v>
      </c>
      <c r="D11" s="24">
        <f>F4</f>
        <v>0</v>
      </c>
      <c r="E11" s="24">
        <f>F7</f>
        <v>1</v>
      </c>
      <c r="F11" s="25">
        <f t="shared" si="0"/>
        <v>3</v>
      </c>
      <c r="G11" s="18"/>
      <c r="H11" s="31">
        <f>H3</f>
        <v>7</v>
      </c>
      <c r="I11" s="32">
        <f>J4</f>
        <v>4</v>
      </c>
      <c r="J11" s="33">
        <f>J7</f>
        <v>3</v>
      </c>
      <c r="K11" s="41">
        <f t="shared" si="1"/>
        <v>14</v>
      </c>
      <c r="L11" s="18"/>
      <c r="M11" s="31">
        <f>J3</f>
        <v>4</v>
      </c>
      <c r="N11" s="32">
        <f>H4</f>
        <v>5</v>
      </c>
      <c r="O11" s="33">
        <f>H7</f>
        <v>3</v>
      </c>
      <c r="P11" s="41">
        <f t="shared" si="2"/>
        <v>12</v>
      </c>
      <c r="Q11" s="18"/>
      <c r="R11" s="30">
        <f t="shared" si="3"/>
        <v>2</v>
      </c>
      <c r="S11" s="18"/>
      <c r="T11" s="17"/>
      <c r="U11" s="18"/>
      <c r="V11" s="17"/>
    </row>
    <row r="12" spans="1:22" ht="12.95" customHeight="1" thickBot="1" x14ac:dyDescent="0.3">
      <c r="A12" s="18"/>
      <c r="B12" s="81" t="s">
        <v>405</v>
      </c>
      <c r="C12" s="44">
        <f>F3</f>
        <v>0</v>
      </c>
      <c r="D12" s="44">
        <f>F5</f>
        <v>2</v>
      </c>
      <c r="E12" s="44">
        <f>D6</f>
        <v>0</v>
      </c>
      <c r="F12" s="25">
        <f t="shared" si="0"/>
        <v>2</v>
      </c>
      <c r="G12" s="18"/>
      <c r="H12" s="34">
        <f>J3</f>
        <v>4</v>
      </c>
      <c r="I12" s="35">
        <f>J5</f>
        <v>4</v>
      </c>
      <c r="J12" s="36">
        <f>H6</f>
        <v>4</v>
      </c>
      <c r="K12" s="25">
        <f t="shared" si="1"/>
        <v>12</v>
      </c>
      <c r="L12" s="18"/>
      <c r="M12" s="34">
        <f>H3</f>
        <v>7</v>
      </c>
      <c r="N12" s="35">
        <f>H5</f>
        <v>2</v>
      </c>
      <c r="O12" s="36">
        <f>J6</f>
        <v>5</v>
      </c>
      <c r="P12" s="25">
        <f t="shared" si="2"/>
        <v>14</v>
      </c>
      <c r="Q12" s="18"/>
      <c r="R12" s="29">
        <f t="shared" si="3"/>
        <v>-2</v>
      </c>
      <c r="S12" s="18"/>
      <c r="T12" s="17"/>
      <c r="U12" s="18"/>
      <c r="V12" s="17"/>
    </row>
    <row r="13" spans="1:22" ht="12.9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>
        <f>SUM(K9:K12)</f>
        <v>49</v>
      </c>
      <c r="L13" s="18"/>
      <c r="M13" s="18"/>
      <c r="N13" s="18"/>
      <c r="O13" s="18"/>
      <c r="P13" s="18">
        <f>SUM(P9:P12)</f>
        <v>49</v>
      </c>
      <c r="Q13" s="18"/>
      <c r="R13" s="18">
        <f t="shared" si="3"/>
        <v>0</v>
      </c>
    </row>
    <row r="14" spans="1:22" ht="12.95" customHeight="1" thickBot="1" x14ac:dyDescent="0.3">
      <c r="A14" s="17"/>
      <c r="B14" s="17" t="s">
        <v>286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2" ht="12.95" customHeight="1" x14ac:dyDescent="0.25">
      <c r="A15" s="18">
        <v>1</v>
      </c>
      <c r="B15" s="50" t="s">
        <v>402</v>
      </c>
      <c r="C15" s="45">
        <v>6</v>
      </c>
      <c r="D15" s="27">
        <v>17</v>
      </c>
      <c r="E15" s="28">
        <v>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2" ht="12.95" customHeight="1" x14ac:dyDescent="0.25">
      <c r="A16" s="18">
        <v>2</v>
      </c>
      <c r="B16" s="48" t="s">
        <v>405</v>
      </c>
      <c r="C16" s="46">
        <v>2</v>
      </c>
      <c r="D16" s="32">
        <v>12</v>
      </c>
      <c r="E16" s="33">
        <v>-2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2.95" customHeight="1" x14ac:dyDescent="0.25">
      <c r="A17" s="18">
        <v>3</v>
      </c>
      <c r="B17" s="48" t="s">
        <v>403</v>
      </c>
      <c r="C17" s="46">
        <v>1</v>
      </c>
      <c r="D17" s="32">
        <v>6</v>
      </c>
      <c r="E17" s="33">
        <v>-8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2.95" customHeight="1" thickBot="1" x14ac:dyDescent="0.3">
      <c r="A18" s="18">
        <v>4</v>
      </c>
      <c r="B18" s="49" t="s">
        <v>404</v>
      </c>
      <c r="C18" s="47">
        <v>0</v>
      </c>
      <c r="D18" s="35">
        <v>14</v>
      </c>
      <c r="E18" s="36">
        <v>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12.9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2.95" customHeight="1" thickBot="1" x14ac:dyDescent="0.3">
      <c r="A20" s="17"/>
      <c r="B20" s="17" t="s">
        <v>287</v>
      </c>
      <c r="C20" s="17"/>
      <c r="D20" s="17" t="s">
        <v>0</v>
      </c>
      <c r="E20" s="17"/>
      <c r="F20" s="17"/>
      <c r="G20" s="17"/>
      <c r="H20" s="17" t="s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2.95" customHeight="1" thickBot="1" x14ac:dyDescent="0.3">
      <c r="A21" s="18"/>
      <c r="B21" s="19" t="str">
        <f>B28</f>
        <v>Ruud</v>
      </c>
      <c r="C21" s="78" t="str">
        <f>B29</f>
        <v>Cock</v>
      </c>
      <c r="D21" s="20">
        <v>2</v>
      </c>
      <c r="E21" s="21" t="s">
        <v>2</v>
      </c>
      <c r="F21" s="22">
        <v>0</v>
      </c>
      <c r="G21" s="18"/>
      <c r="H21" s="20">
        <v>8</v>
      </c>
      <c r="I21" s="21" t="s">
        <v>2</v>
      </c>
      <c r="J21" s="22">
        <v>3</v>
      </c>
      <c r="K21" s="17"/>
      <c r="L21" s="18"/>
      <c r="M21" s="18"/>
      <c r="N21" s="18"/>
      <c r="O21" s="18"/>
      <c r="P21" s="18"/>
      <c r="Q21" s="18"/>
      <c r="R21" s="18"/>
    </row>
    <row r="22" spans="1:18" ht="12.95" customHeight="1" thickBot="1" x14ac:dyDescent="0.3">
      <c r="A22" s="18"/>
      <c r="B22" s="23" t="str">
        <f>B30</f>
        <v>André D.</v>
      </c>
      <c r="C22" s="80" t="str">
        <f>B31</f>
        <v>Elly</v>
      </c>
      <c r="D22" s="20">
        <v>2</v>
      </c>
      <c r="E22" s="21" t="s">
        <v>2</v>
      </c>
      <c r="F22" s="22">
        <v>0</v>
      </c>
      <c r="G22" s="18"/>
      <c r="H22" s="20">
        <v>5</v>
      </c>
      <c r="I22" s="21" t="s">
        <v>2</v>
      </c>
      <c r="J22" s="22">
        <v>2</v>
      </c>
      <c r="K22" s="17"/>
      <c r="L22" s="18"/>
      <c r="M22" s="18"/>
      <c r="N22" s="18"/>
      <c r="O22" s="18"/>
      <c r="P22" s="18"/>
      <c r="Q22" s="18"/>
      <c r="R22" s="18"/>
    </row>
    <row r="23" spans="1:18" ht="12.95" customHeight="1" thickBot="1" x14ac:dyDescent="0.3">
      <c r="A23" s="18"/>
      <c r="B23" s="19" t="str">
        <f>B28</f>
        <v>Ruud</v>
      </c>
      <c r="C23" s="23" t="str">
        <f>B30</f>
        <v>André D.</v>
      </c>
      <c r="D23" s="20">
        <v>2</v>
      </c>
      <c r="E23" s="21" t="s">
        <v>2</v>
      </c>
      <c r="F23" s="22">
        <v>0</v>
      </c>
      <c r="G23" s="18"/>
      <c r="H23" s="20">
        <v>5</v>
      </c>
      <c r="I23" s="21" t="s">
        <v>2</v>
      </c>
      <c r="J23" s="22">
        <v>3</v>
      </c>
      <c r="K23" s="17"/>
      <c r="L23" s="18"/>
      <c r="M23" s="18"/>
      <c r="N23" s="18"/>
      <c r="O23" s="18"/>
      <c r="P23" s="18"/>
      <c r="Q23" s="18"/>
      <c r="R23" s="18"/>
    </row>
    <row r="24" spans="1:18" ht="12.95" customHeight="1" thickBot="1" x14ac:dyDescent="0.3">
      <c r="A24" s="18"/>
      <c r="B24" s="78" t="str">
        <f>B29</f>
        <v>Cock</v>
      </c>
      <c r="C24" s="80" t="str">
        <f>B31</f>
        <v>Elly</v>
      </c>
      <c r="D24" s="20">
        <v>2</v>
      </c>
      <c r="E24" s="21" t="s">
        <v>2</v>
      </c>
      <c r="F24" s="22">
        <v>0</v>
      </c>
      <c r="G24" s="18"/>
      <c r="H24" s="20">
        <v>8</v>
      </c>
      <c r="I24" s="21" t="s">
        <v>2</v>
      </c>
      <c r="J24" s="22">
        <v>2</v>
      </c>
      <c r="K24" s="17"/>
      <c r="L24" s="18"/>
      <c r="M24" s="18"/>
      <c r="N24" s="18"/>
      <c r="O24" s="18"/>
      <c r="P24" s="18"/>
      <c r="Q24" s="18"/>
      <c r="R24" s="18"/>
    </row>
    <row r="25" spans="1:18" ht="12.95" customHeight="1" thickBot="1" x14ac:dyDescent="0.3">
      <c r="A25" s="18"/>
      <c r="B25" s="80" t="str">
        <f>B31</f>
        <v>Elly</v>
      </c>
      <c r="C25" s="19" t="str">
        <f>B28</f>
        <v>Ruud</v>
      </c>
      <c r="D25" s="20">
        <v>2</v>
      </c>
      <c r="E25" s="21" t="s">
        <v>2</v>
      </c>
      <c r="F25" s="22">
        <v>0</v>
      </c>
      <c r="G25" s="18"/>
      <c r="H25" s="20">
        <v>4</v>
      </c>
      <c r="I25" s="21" t="s">
        <v>2</v>
      </c>
      <c r="J25" s="22">
        <v>3</v>
      </c>
      <c r="K25" s="17"/>
      <c r="L25" s="18"/>
      <c r="M25" s="18"/>
      <c r="N25" s="18"/>
      <c r="O25" s="18"/>
      <c r="P25" s="18"/>
      <c r="Q25" s="18"/>
      <c r="R25" s="18"/>
    </row>
    <row r="26" spans="1:18" ht="12.95" customHeight="1" thickBot="1" x14ac:dyDescent="0.3">
      <c r="A26" s="18"/>
      <c r="B26" s="78" t="str">
        <f>B29</f>
        <v>Cock</v>
      </c>
      <c r="C26" s="23" t="str">
        <f>B30</f>
        <v>André D.</v>
      </c>
      <c r="D26" s="20">
        <v>0</v>
      </c>
      <c r="E26" s="21" t="s">
        <v>2</v>
      </c>
      <c r="F26" s="22">
        <v>2</v>
      </c>
      <c r="G26" s="18"/>
      <c r="H26" s="20">
        <v>5</v>
      </c>
      <c r="I26" s="21" t="s">
        <v>2</v>
      </c>
      <c r="J26" s="22">
        <v>7</v>
      </c>
      <c r="K26" s="17"/>
      <c r="L26" s="18"/>
      <c r="M26" s="18"/>
      <c r="N26" s="18"/>
      <c r="O26" s="18"/>
      <c r="P26" s="18"/>
      <c r="Q26" s="18"/>
      <c r="R26" s="18"/>
    </row>
    <row r="27" spans="1:18" ht="12.95" customHeight="1" thickBot="1" x14ac:dyDescent="0.3">
      <c r="A27" s="17"/>
      <c r="B27" s="17"/>
      <c r="C27" s="17"/>
      <c r="D27" s="17"/>
      <c r="E27" s="17"/>
      <c r="F27" s="17" t="s">
        <v>258</v>
      </c>
      <c r="G27" s="17"/>
      <c r="H27" s="17"/>
      <c r="I27" s="17" t="s">
        <v>259</v>
      </c>
      <c r="J27" s="17"/>
      <c r="K27" s="17"/>
      <c r="L27" s="17"/>
      <c r="M27" s="17"/>
      <c r="N27" s="17" t="s">
        <v>260</v>
      </c>
      <c r="O27" s="17"/>
      <c r="P27" s="17"/>
      <c r="Q27" s="17"/>
      <c r="R27" s="17" t="s">
        <v>234</v>
      </c>
    </row>
    <row r="28" spans="1:18" ht="12.95" customHeight="1" thickBot="1" x14ac:dyDescent="0.3">
      <c r="A28" s="18"/>
      <c r="B28" s="39" t="s">
        <v>406</v>
      </c>
      <c r="C28" s="40">
        <f>D21</f>
        <v>2</v>
      </c>
      <c r="D28" s="40">
        <f>D23</f>
        <v>2</v>
      </c>
      <c r="E28" s="40">
        <f>F25</f>
        <v>0</v>
      </c>
      <c r="F28" s="25">
        <f>SUM(C28:E28)</f>
        <v>4</v>
      </c>
      <c r="G28" s="18"/>
      <c r="H28" s="26">
        <f>H21</f>
        <v>8</v>
      </c>
      <c r="I28" s="27">
        <f>H23</f>
        <v>5</v>
      </c>
      <c r="J28" s="28">
        <f>J25</f>
        <v>3</v>
      </c>
      <c r="K28" s="41">
        <f>SUM(H28:J28)</f>
        <v>16</v>
      </c>
      <c r="L28" s="18"/>
      <c r="M28" s="26">
        <f>J21</f>
        <v>3</v>
      </c>
      <c r="N28" s="27">
        <f>J23</f>
        <v>3</v>
      </c>
      <c r="O28" s="28">
        <f>H25</f>
        <v>4</v>
      </c>
      <c r="P28" s="41">
        <f>SUM(M28:O28)</f>
        <v>10</v>
      </c>
      <c r="Q28" s="18"/>
      <c r="R28" s="30">
        <f>K28-P28</f>
        <v>6</v>
      </c>
    </row>
    <row r="29" spans="1:18" ht="12.95" customHeight="1" thickBot="1" x14ac:dyDescent="0.3">
      <c r="A29" s="18"/>
      <c r="B29" s="79" t="s">
        <v>407</v>
      </c>
      <c r="C29" s="24">
        <f>F21</f>
        <v>0</v>
      </c>
      <c r="D29" s="24">
        <f>D24</f>
        <v>2</v>
      </c>
      <c r="E29" s="24">
        <f>D26</f>
        <v>0</v>
      </c>
      <c r="F29" s="25">
        <f t="shared" ref="F29:F31" si="4">SUM(C29:E29)</f>
        <v>2</v>
      </c>
      <c r="G29" s="18"/>
      <c r="H29" s="31">
        <f>J21</f>
        <v>3</v>
      </c>
      <c r="I29" s="32">
        <f>H24</f>
        <v>8</v>
      </c>
      <c r="J29" s="33">
        <f>H26</f>
        <v>5</v>
      </c>
      <c r="K29" s="41">
        <f t="shared" ref="K29:K31" si="5">SUM(H29:J29)</f>
        <v>16</v>
      </c>
      <c r="L29" s="18"/>
      <c r="M29" s="31">
        <f>H21</f>
        <v>8</v>
      </c>
      <c r="N29" s="32">
        <f>J24</f>
        <v>2</v>
      </c>
      <c r="O29" s="33">
        <f>J26</f>
        <v>7</v>
      </c>
      <c r="P29" s="41">
        <f t="shared" ref="P29:P31" si="6">SUM(M29:O29)</f>
        <v>17</v>
      </c>
      <c r="Q29" s="18"/>
      <c r="R29" s="30">
        <f t="shared" ref="R29:R32" si="7">K29-P29</f>
        <v>-1</v>
      </c>
    </row>
    <row r="30" spans="1:18" ht="12.95" customHeight="1" thickBot="1" x14ac:dyDescent="0.3">
      <c r="A30" s="18"/>
      <c r="B30" s="42" t="s">
        <v>408</v>
      </c>
      <c r="C30" s="24">
        <f>D22</f>
        <v>2</v>
      </c>
      <c r="D30" s="24">
        <f>F23</f>
        <v>0</v>
      </c>
      <c r="E30" s="24">
        <f>F26</f>
        <v>2</v>
      </c>
      <c r="F30" s="25">
        <f t="shared" si="4"/>
        <v>4</v>
      </c>
      <c r="G30" s="18"/>
      <c r="H30" s="31">
        <f>H22</f>
        <v>5</v>
      </c>
      <c r="I30" s="32">
        <f>J23</f>
        <v>3</v>
      </c>
      <c r="J30" s="33">
        <f>J26</f>
        <v>7</v>
      </c>
      <c r="K30" s="41">
        <f t="shared" si="5"/>
        <v>15</v>
      </c>
      <c r="L30" s="18"/>
      <c r="M30" s="31">
        <f>J22</f>
        <v>2</v>
      </c>
      <c r="N30" s="32">
        <f>H23</f>
        <v>5</v>
      </c>
      <c r="O30" s="33">
        <f>H26</f>
        <v>5</v>
      </c>
      <c r="P30" s="41">
        <f t="shared" si="6"/>
        <v>12</v>
      </c>
      <c r="Q30" s="18"/>
      <c r="R30" s="30">
        <f t="shared" si="7"/>
        <v>3</v>
      </c>
    </row>
    <row r="31" spans="1:18" ht="12.95" customHeight="1" thickBot="1" x14ac:dyDescent="0.3">
      <c r="A31" s="18"/>
      <c r="B31" s="81" t="s">
        <v>409</v>
      </c>
      <c r="C31" s="44">
        <f>F22</f>
        <v>0</v>
      </c>
      <c r="D31" s="44">
        <f>F24</f>
        <v>0</v>
      </c>
      <c r="E31" s="44">
        <f>D25</f>
        <v>2</v>
      </c>
      <c r="F31" s="25">
        <f t="shared" si="4"/>
        <v>2</v>
      </c>
      <c r="G31" s="18"/>
      <c r="H31" s="34">
        <f>J22</f>
        <v>2</v>
      </c>
      <c r="I31" s="35">
        <f>J24</f>
        <v>2</v>
      </c>
      <c r="J31" s="36">
        <f>H25</f>
        <v>4</v>
      </c>
      <c r="K31" s="25">
        <f t="shared" si="5"/>
        <v>8</v>
      </c>
      <c r="L31" s="18"/>
      <c r="M31" s="34">
        <f>H22</f>
        <v>5</v>
      </c>
      <c r="N31" s="35">
        <f>H24</f>
        <v>8</v>
      </c>
      <c r="O31" s="36">
        <f>J25</f>
        <v>3</v>
      </c>
      <c r="P31" s="25">
        <f t="shared" si="6"/>
        <v>16</v>
      </c>
      <c r="Q31" s="18"/>
      <c r="R31" s="29">
        <f t="shared" si="7"/>
        <v>-8</v>
      </c>
    </row>
    <row r="32" spans="1:18" ht="12.9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>
        <f>SUM(K28:K31)</f>
        <v>55</v>
      </c>
      <c r="L32" s="18"/>
      <c r="M32" s="18"/>
      <c r="N32" s="18"/>
      <c r="O32" s="18"/>
      <c r="P32" s="18">
        <f>SUM(P28:P31)</f>
        <v>55</v>
      </c>
      <c r="Q32" s="18"/>
      <c r="R32" s="18">
        <f t="shared" si="7"/>
        <v>0</v>
      </c>
    </row>
    <row r="33" spans="1:18" ht="12.95" customHeight="1" thickBot="1" x14ac:dyDescent="0.3">
      <c r="A33" s="17"/>
      <c r="B33" s="17" t="s">
        <v>288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2.95" customHeight="1" x14ac:dyDescent="0.25">
      <c r="A34" s="18">
        <v>1</v>
      </c>
      <c r="B34" s="50" t="s">
        <v>406</v>
      </c>
      <c r="C34" s="45">
        <v>4</v>
      </c>
      <c r="D34" s="27">
        <v>16</v>
      </c>
      <c r="E34" s="28">
        <v>6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2.95" customHeight="1" x14ac:dyDescent="0.25">
      <c r="A35" s="18">
        <v>2</v>
      </c>
      <c r="B35" s="48" t="s">
        <v>415</v>
      </c>
      <c r="C35" s="46">
        <v>4</v>
      </c>
      <c r="D35" s="32">
        <v>15</v>
      </c>
      <c r="E35" s="33">
        <v>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2.95" customHeight="1" x14ac:dyDescent="0.25">
      <c r="A36" s="18">
        <v>3</v>
      </c>
      <c r="B36" s="48" t="s">
        <v>407</v>
      </c>
      <c r="C36" s="46">
        <v>2</v>
      </c>
      <c r="D36" s="32">
        <v>16</v>
      </c>
      <c r="E36" s="33">
        <v>-1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2.95" customHeight="1" thickBot="1" x14ac:dyDescent="0.3">
      <c r="A37" s="18">
        <v>4</v>
      </c>
      <c r="B37" s="49" t="s">
        <v>409</v>
      </c>
      <c r="C37" s="47">
        <v>2</v>
      </c>
      <c r="D37" s="35">
        <v>8</v>
      </c>
      <c r="E37" s="36">
        <v>-8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8053-2163-45D8-BD86-71AB8BFB9D20}">
  <dimension ref="A1:F13"/>
  <sheetViews>
    <sheetView topLeftCell="A4" workbookViewId="0">
      <selection activeCell="C7" sqref="C7"/>
    </sheetView>
  </sheetViews>
  <sheetFormatPr defaultColWidth="8.7109375" defaultRowHeight="15" x14ac:dyDescent="0.25"/>
  <cols>
    <col min="1" max="6" width="10.7109375" customWidth="1"/>
  </cols>
  <sheetData>
    <row r="1" spans="1:6" ht="23.1" customHeight="1" x14ac:dyDescent="0.35">
      <c r="B1" s="86" t="s">
        <v>290</v>
      </c>
    </row>
    <row r="2" spans="1:6" ht="23.1" customHeight="1" x14ac:dyDescent="0.25"/>
    <row r="3" spans="1:6" ht="23.1" customHeight="1" x14ac:dyDescent="0.25"/>
    <row r="4" spans="1:6" ht="23.1" customHeight="1" x14ac:dyDescent="0.25">
      <c r="A4" s="88" t="s">
        <v>296</v>
      </c>
      <c r="B4" s="88" t="s">
        <v>307</v>
      </c>
      <c r="C4" s="93" t="str">
        <f>'Poule I+J'!B37</f>
        <v>Elly</v>
      </c>
      <c r="D4" s="8">
        <f>'Poule I+J'!C37</f>
        <v>2</v>
      </c>
      <c r="E4" s="8">
        <f>'Poule I+J'!D37</f>
        <v>8</v>
      </c>
      <c r="F4" s="94">
        <f>'Poule I+J'!E37</f>
        <v>-8</v>
      </c>
    </row>
    <row r="5" spans="1:6" ht="23.1" customHeight="1" x14ac:dyDescent="0.25">
      <c r="A5" s="88" t="s">
        <v>297</v>
      </c>
      <c r="B5" s="88" t="s">
        <v>305</v>
      </c>
      <c r="C5" s="93" t="str">
        <f>'Poule A+B'!B37</f>
        <v>Dorus</v>
      </c>
      <c r="D5" s="8">
        <f>'Poule A+B'!C37</f>
        <v>1</v>
      </c>
      <c r="E5" s="8">
        <f>'Poule A+B'!D37</f>
        <v>9</v>
      </c>
      <c r="F5" s="94">
        <f>'Poule A+B'!E37</f>
        <v>-8</v>
      </c>
    </row>
    <row r="6" spans="1:6" ht="23.1" customHeight="1" x14ac:dyDescent="0.25">
      <c r="A6" s="88" t="s">
        <v>294</v>
      </c>
      <c r="B6" s="88" t="s">
        <v>310</v>
      </c>
      <c r="C6" s="93" t="str">
        <f>'Poule G+H'!B37</f>
        <v>Marléne</v>
      </c>
      <c r="D6" s="8">
        <f>'Poule G+H'!C37</f>
        <v>1</v>
      </c>
      <c r="E6" s="8">
        <f>'Poule G+H'!D37</f>
        <v>8</v>
      </c>
      <c r="F6" s="94">
        <f>'Poule G+H'!E37</f>
        <v>-7</v>
      </c>
    </row>
    <row r="7" spans="1:6" ht="23.1" customHeight="1" x14ac:dyDescent="0.25">
      <c r="A7" s="88" t="s">
        <v>291</v>
      </c>
      <c r="B7" s="88" t="s">
        <v>302</v>
      </c>
      <c r="C7" s="93" t="str">
        <f>'Poule E+F'!B18</f>
        <v>Maarten</v>
      </c>
      <c r="D7" s="8">
        <f>'Poule E+F'!C18</f>
        <v>1</v>
      </c>
      <c r="E7" s="8">
        <f>'Poule E+F'!D18</f>
        <v>7</v>
      </c>
      <c r="F7" s="94">
        <f>'Poule E+F'!E18</f>
        <v>-4</v>
      </c>
    </row>
    <row r="8" spans="1:6" ht="23.1" customHeight="1" x14ac:dyDescent="0.25">
      <c r="A8" s="88" t="s">
        <v>295</v>
      </c>
      <c r="B8" s="88" t="s">
        <v>308</v>
      </c>
      <c r="C8" s="93" t="str">
        <f>'Poule I+J'!B18</f>
        <v>Kevin</v>
      </c>
      <c r="D8" s="8">
        <f>'Poule I+J'!C18</f>
        <v>0</v>
      </c>
      <c r="E8" s="8">
        <f>'Poule I+J'!D18</f>
        <v>14</v>
      </c>
      <c r="F8" s="94">
        <f>'Poule I+J'!E18</f>
        <v>2</v>
      </c>
    </row>
    <row r="9" spans="1:6" ht="23.1" customHeight="1" thickBot="1" x14ac:dyDescent="0.3">
      <c r="A9" s="88" t="s">
        <v>293</v>
      </c>
      <c r="B9" s="88" t="s">
        <v>303</v>
      </c>
      <c r="C9" s="93" t="str">
        <f>'Poule G+H'!B18</f>
        <v>Cor</v>
      </c>
      <c r="D9" s="8">
        <f>'Poule G+H'!C18</f>
        <v>0</v>
      </c>
      <c r="E9" s="8">
        <f>'Poule G+H'!D18</f>
        <v>9</v>
      </c>
      <c r="F9" s="94">
        <f>'Poule G+H'!E18</f>
        <v>-6</v>
      </c>
    </row>
    <row r="10" spans="1:6" ht="23.1" customHeight="1" x14ac:dyDescent="0.25">
      <c r="A10" s="87" t="s">
        <v>309</v>
      </c>
      <c r="B10" s="87" t="s">
        <v>304</v>
      </c>
      <c r="C10" s="90" t="str">
        <f>'Poule A+B'!B18</f>
        <v>Mariusz</v>
      </c>
      <c r="D10" s="91">
        <f>'Poule A+B'!C18</f>
        <v>0</v>
      </c>
      <c r="E10" s="91">
        <f>'Poule A+B'!D18</f>
        <v>8</v>
      </c>
      <c r="F10" s="92">
        <f>'Poule A+B'!E18</f>
        <v>6</v>
      </c>
    </row>
    <row r="11" spans="1:6" ht="23.1" customHeight="1" x14ac:dyDescent="0.25">
      <c r="A11" s="88" t="s">
        <v>3</v>
      </c>
      <c r="B11" s="88" t="s">
        <v>306</v>
      </c>
      <c r="C11" s="93" t="str">
        <f>'Poule C+D'!B18</f>
        <v>Arthur</v>
      </c>
      <c r="D11" s="8">
        <f>'Poule C+D'!C18</f>
        <v>0</v>
      </c>
      <c r="E11" s="8">
        <f>'Poule C+D'!D18</f>
        <v>8</v>
      </c>
      <c r="F11" s="94">
        <f>'Poule C+D'!E18</f>
        <v>-10</v>
      </c>
    </row>
    <row r="12" spans="1:6" ht="23.1" customHeight="1" x14ac:dyDescent="0.25">
      <c r="A12" s="88" t="s">
        <v>4</v>
      </c>
      <c r="B12" s="88" t="s">
        <v>300</v>
      </c>
      <c r="C12" s="93" t="str">
        <f>'Poule C+D'!B37</f>
        <v>Marten</v>
      </c>
      <c r="D12" s="8">
        <f>'Poule C+D'!C37</f>
        <v>0</v>
      </c>
      <c r="E12" s="8">
        <f>'Poule C+D'!D37</f>
        <v>6</v>
      </c>
      <c r="F12" s="94">
        <f>'Poule C+D'!E37</f>
        <v>-19</v>
      </c>
    </row>
    <row r="13" spans="1:6" ht="23.1" customHeight="1" thickBot="1" x14ac:dyDescent="0.3">
      <c r="A13" s="89" t="s">
        <v>292</v>
      </c>
      <c r="B13" s="89" t="s">
        <v>301</v>
      </c>
      <c r="C13" s="95" t="str">
        <f>'Poule E+F'!B37</f>
        <v>Wilma</v>
      </c>
      <c r="D13" s="96">
        <f>'Poule E+F'!C37</f>
        <v>0</v>
      </c>
      <c r="E13" s="96">
        <f>'Poule E+F'!D37</f>
        <v>0</v>
      </c>
      <c r="F13" s="97">
        <f>'Poule E+F'!E37</f>
        <v>0</v>
      </c>
    </row>
  </sheetData>
  <sortState xmlns:xlrd2="http://schemas.microsoft.com/office/spreadsheetml/2017/richdata2" ref="A4:F13">
    <sortCondition descending="1" ref="D4:D13"/>
    <sortCondition descending="1" ref="E4:E13"/>
    <sortCondition ref="F4:F13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549B-1F72-4BE3-8BBE-7FBDB18B525A}">
  <dimension ref="A1:Q281"/>
  <sheetViews>
    <sheetView zoomScaleNormal="100" workbookViewId="0">
      <selection activeCell="H181" sqref="H181"/>
    </sheetView>
  </sheetViews>
  <sheetFormatPr defaultRowHeight="15" x14ac:dyDescent="0.25"/>
  <cols>
    <col min="2" max="2" width="4.5703125" bestFit="1" customWidth="1"/>
    <col min="3" max="3" width="20.5703125" customWidth="1"/>
    <col min="4" max="4" width="4.5703125" bestFit="1" customWidth="1"/>
    <col min="5" max="5" width="20.5703125" customWidth="1"/>
    <col min="6" max="6" width="4.5703125" style="3" customWidth="1"/>
    <col min="7" max="7" width="1.5703125" customWidth="1"/>
    <col min="8" max="8" width="4.5703125" style="3" customWidth="1"/>
    <col min="9" max="9" width="18.42578125" customWidth="1"/>
    <col min="10" max="11" width="8.7109375"/>
    <col min="12" max="12" width="20.5703125" customWidth="1"/>
    <col min="13" max="13" width="8.7109375"/>
    <col min="14" max="14" width="20.5703125" customWidth="1"/>
    <col min="15" max="15" width="4.5703125" style="3" customWidth="1"/>
    <col min="16" max="16" width="1.5703125" customWidth="1"/>
    <col min="17" max="17" width="4.5703125" style="3" customWidth="1"/>
  </cols>
  <sheetData>
    <row r="1" spans="1:17" x14ac:dyDescent="0.25">
      <c r="C1" s="7" t="s">
        <v>233</v>
      </c>
      <c r="J1" s="7" t="s">
        <v>370</v>
      </c>
      <c r="L1" s="7"/>
    </row>
    <row r="3" spans="1:17" ht="15.75" thickBot="1" x14ac:dyDescent="0.3">
      <c r="A3" s="1" t="s">
        <v>232</v>
      </c>
      <c r="J3" s="1" t="s">
        <v>311</v>
      </c>
      <c r="K3" s="1"/>
      <c r="P3" s="1"/>
    </row>
    <row r="4" spans="1:17" ht="18" customHeight="1" thickBot="1" x14ac:dyDescent="0.3">
      <c r="A4" t="s">
        <v>231</v>
      </c>
      <c r="J4" s="2" t="s">
        <v>342</v>
      </c>
      <c r="K4" s="2" t="s">
        <v>318</v>
      </c>
      <c r="L4" s="8" t="str">
        <f>'NRS 4'!C6</f>
        <v>Marléne</v>
      </c>
      <c r="M4" s="2" t="s">
        <v>322</v>
      </c>
      <c r="N4" s="8" t="str">
        <f>'NRS 4'!C8</f>
        <v>Kevin</v>
      </c>
      <c r="O4" s="9">
        <v>2</v>
      </c>
      <c r="P4" s="10"/>
      <c r="Q4" s="11">
        <v>5</v>
      </c>
    </row>
    <row r="5" spans="1:17" ht="18" customHeight="1" thickBot="1" x14ac:dyDescent="0.3">
      <c r="A5" s="2" t="s">
        <v>230</v>
      </c>
      <c r="B5" s="2" t="s">
        <v>235</v>
      </c>
      <c r="C5" s="6" t="str">
        <f>'Poule A+B'!B15</f>
        <v>Steven</v>
      </c>
      <c r="D5" s="2" t="s">
        <v>236</v>
      </c>
      <c r="E5" s="6" t="str">
        <f>'Poule A+B'!B35</f>
        <v>André V.</v>
      </c>
      <c r="F5" s="9">
        <v>6</v>
      </c>
      <c r="G5" s="10" t="s">
        <v>2</v>
      </c>
      <c r="H5" s="11">
        <v>2</v>
      </c>
      <c r="I5" s="1"/>
      <c r="J5" s="2" t="s">
        <v>343</v>
      </c>
      <c r="K5" s="2" t="s">
        <v>319</v>
      </c>
      <c r="L5" s="8" t="str">
        <f>'NRS 4'!C12</f>
        <v>Marten</v>
      </c>
      <c r="M5" s="2" t="s">
        <v>323</v>
      </c>
      <c r="N5" s="8" t="str">
        <f>'NRS 4'!C10</f>
        <v>Mariusz</v>
      </c>
      <c r="O5" s="12">
        <v>3</v>
      </c>
      <c r="P5" s="13" t="s">
        <v>2</v>
      </c>
      <c r="Q5" s="14">
        <v>4</v>
      </c>
    </row>
    <row r="6" spans="1:17" ht="18" customHeight="1" thickBot="1" x14ac:dyDescent="0.3">
      <c r="A6" s="2" t="s">
        <v>229</v>
      </c>
      <c r="B6" s="2" t="s">
        <v>237</v>
      </c>
      <c r="C6" s="8" t="str">
        <f>'Poule C+D'!B16</f>
        <v>Michaela</v>
      </c>
      <c r="D6" s="2" t="s">
        <v>238</v>
      </c>
      <c r="E6" s="6" t="str">
        <f>'Poule C+D'!B34</f>
        <v>Dingina</v>
      </c>
      <c r="F6" s="9">
        <v>3</v>
      </c>
      <c r="G6" s="10" t="s">
        <v>2</v>
      </c>
      <c r="H6" s="11">
        <v>5</v>
      </c>
      <c r="I6" s="1"/>
      <c r="J6" s="2" t="s">
        <v>345</v>
      </c>
      <c r="K6" s="2" t="s">
        <v>320</v>
      </c>
      <c r="L6" s="8" t="str">
        <f>'NRS 4'!C11</f>
        <v>Arthur</v>
      </c>
      <c r="M6" s="2" t="s">
        <v>324</v>
      </c>
      <c r="N6" s="8" t="str">
        <f>'NRS 4'!C13</f>
        <v>Wilma</v>
      </c>
      <c r="O6" s="15">
        <v>5</v>
      </c>
      <c r="P6" s="1" t="s">
        <v>2</v>
      </c>
      <c r="Q6" s="16">
        <v>0</v>
      </c>
    </row>
    <row r="7" spans="1:17" ht="18" customHeight="1" thickBot="1" x14ac:dyDescent="0.3">
      <c r="A7" s="2" t="s">
        <v>228</v>
      </c>
      <c r="B7" s="2" t="s">
        <v>239</v>
      </c>
      <c r="C7" s="6" t="str">
        <f>'Poule E+F'!B15</f>
        <v>Wendy</v>
      </c>
      <c r="D7" s="2" t="s">
        <v>240</v>
      </c>
      <c r="E7" s="6" t="str">
        <f>'Poule E+F'!B35</f>
        <v>Joy</v>
      </c>
      <c r="F7" s="9">
        <v>3</v>
      </c>
      <c r="G7" s="10" t="s">
        <v>2</v>
      </c>
      <c r="H7" s="11">
        <v>4</v>
      </c>
      <c r="I7" s="1"/>
      <c r="J7" s="2" t="s">
        <v>344</v>
      </c>
      <c r="K7" s="2" t="s">
        <v>321</v>
      </c>
      <c r="L7" s="8" t="str">
        <f>'NRS 4'!C9</f>
        <v>Cor</v>
      </c>
      <c r="M7" s="2" t="s">
        <v>325</v>
      </c>
      <c r="N7" s="8" t="str">
        <f>'NRS 4'!C7</f>
        <v>Maarten</v>
      </c>
      <c r="O7" s="12">
        <v>0</v>
      </c>
      <c r="P7" s="13" t="s">
        <v>2</v>
      </c>
      <c r="Q7" s="14">
        <v>1</v>
      </c>
    </row>
    <row r="8" spans="1:17" ht="18" customHeight="1" thickBot="1" x14ac:dyDescent="0.3">
      <c r="A8" s="2" t="s">
        <v>227</v>
      </c>
      <c r="B8" s="2" t="s">
        <v>241</v>
      </c>
      <c r="C8" s="8" t="str">
        <f>'Poule G+H'!B16</f>
        <v>Gerco</v>
      </c>
      <c r="D8" s="2" t="s">
        <v>242</v>
      </c>
      <c r="E8" s="6" t="str">
        <f>'Poule G+H'!B34</f>
        <v>René</v>
      </c>
      <c r="F8" s="9">
        <v>1</v>
      </c>
      <c r="G8" s="10" t="s">
        <v>2</v>
      </c>
      <c r="H8" s="11">
        <v>6</v>
      </c>
      <c r="I8" s="1"/>
      <c r="J8" s="1"/>
      <c r="K8" s="1"/>
      <c r="M8" s="1"/>
      <c r="P8" s="1"/>
    </row>
    <row r="9" spans="1:17" ht="18" customHeight="1" thickBot="1" x14ac:dyDescent="0.3">
      <c r="A9" s="2" t="s">
        <v>226</v>
      </c>
      <c r="B9" s="2" t="s">
        <v>243</v>
      </c>
      <c r="C9" s="6" t="str">
        <f>'Poule I+J'!B15</f>
        <v>Jan Egbert</v>
      </c>
      <c r="D9" s="2" t="s">
        <v>244</v>
      </c>
      <c r="E9" s="6" t="str">
        <f>'Poule I+J'!B35</f>
        <v>André D</v>
      </c>
      <c r="F9" s="9">
        <v>7</v>
      </c>
      <c r="G9" s="10" t="s">
        <v>2</v>
      </c>
      <c r="H9" s="11">
        <v>2</v>
      </c>
      <c r="I9" s="1"/>
    </row>
    <row r="10" spans="1:17" ht="18" customHeight="1" thickBot="1" x14ac:dyDescent="0.3">
      <c r="A10" s="2" t="s">
        <v>225</v>
      </c>
      <c r="B10" s="2" t="s">
        <v>299</v>
      </c>
      <c r="C10" s="8" t="str">
        <f>'Poule A+B'!B17</f>
        <v>Rick</v>
      </c>
      <c r="D10" s="2" t="s">
        <v>269</v>
      </c>
      <c r="E10" s="6" t="str">
        <f>'Poule C+D'!B17</f>
        <v>Herman</v>
      </c>
      <c r="F10" s="9">
        <v>0</v>
      </c>
      <c r="G10" s="10" t="s">
        <v>2</v>
      </c>
      <c r="H10" s="11">
        <v>6</v>
      </c>
      <c r="I10" s="1"/>
      <c r="J10" s="1" t="s">
        <v>312</v>
      </c>
      <c r="K10" s="1"/>
      <c r="P10" s="1"/>
    </row>
    <row r="11" spans="1:17" ht="18" customHeight="1" thickBot="1" x14ac:dyDescent="0.3">
      <c r="A11" s="2" t="s">
        <v>224</v>
      </c>
      <c r="B11" s="2" t="s">
        <v>267</v>
      </c>
      <c r="C11" s="6" t="str">
        <f>'Poule E+F'!B17</f>
        <v>Wim</v>
      </c>
      <c r="D11" s="2" t="s">
        <v>272</v>
      </c>
      <c r="E11" s="6" t="str">
        <f>'Poule G+H'!B17</f>
        <v>Ank</v>
      </c>
      <c r="F11" s="9">
        <v>7</v>
      </c>
      <c r="G11" s="10" t="s">
        <v>2</v>
      </c>
      <c r="H11" s="11">
        <v>3</v>
      </c>
      <c r="I11" s="1"/>
      <c r="J11" s="2" t="s">
        <v>346</v>
      </c>
      <c r="K11" s="2" t="s">
        <v>354</v>
      </c>
      <c r="L11" s="8" t="str">
        <f>IF(OR($O4&gt;0,Q4&gt;0),IF($O4&gt;$Q4,$L4,N4),"-")</f>
        <v>Kevin</v>
      </c>
      <c r="M11" s="2" t="s">
        <v>355</v>
      </c>
      <c r="N11" s="8" t="s">
        <v>373</v>
      </c>
      <c r="O11" s="12">
        <v>6</v>
      </c>
      <c r="P11" s="13" t="s">
        <v>2</v>
      </c>
      <c r="Q11" s="14">
        <v>4</v>
      </c>
    </row>
    <row r="12" spans="1:17" ht="18" customHeight="1" thickBot="1" x14ac:dyDescent="0.3">
      <c r="A12" s="2" t="s">
        <v>223</v>
      </c>
      <c r="B12" s="2" t="s">
        <v>268</v>
      </c>
      <c r="C12" s="8" t="str">
        <f>'Poule I+J'!B17</f>
        <v>Marianne</v>
      </c>
      <c r="D12" s="2" t="s">
        <v>246</v>
      </c>
      <c r="E12" s="6" t="str">
        <f>'NRS 4'!C4</f>
        <v>Elly</v>
      </c>
      <c r="F12" s="9">
        <v>2</v>
      </c>
      <c r="G12" s="10" t="s">
        <v>2</v>
      </c>
      <c r="H12" s="11">
        <v>3</v>
      </c>
      <c r="I12" s="1"/>
      <c r="J12" s="2" t="s">
        <v>347</v>
      </c>
      <c r="K12" s="2" t="s">
        <v>356</v>
      </c>
      <c r="L12" s="8" t="str">
        <f>IF(OR($O7&gt;0,Q7&gt;0),IF($O7&gt;$Q7,$L7,N7),"-")</f>
        <v>Maarten</v>
      </c>
      <c r="M12" s="2" t="s">
        <v>357</v>
      </c>
      <c r="N12" s="8" t="str">
        <f>IF(OR($O5&gt;0,$Q6&gt;0),IF($O6&gt;$Q6,$L6,$E8),"-")</f>
        <v>Arthur</v>
      </c>
      <c r="O12" s="12">
        <v>3</v>
      </c>
      <c r="P12" s="13" t="s">
        <v>2</v>
      </c>
      <c r="Q12" s="14">
        <v>4</v>
      </c>
    </row>
    <row r="13" spans="1:17" ht="18" customHeight="1" thickBot="1" x14ac:dyDescent="0.3">
      <c r="A13" s="2" t="s">
        <v>222</v>
      </c>
      <c r="B13" s="2" t="s">
        <v>245</v>
      </c>
      <c r="C13" s="6" t="str">
        <f>'NRS 4'!C5</f>
        <v>Dorus</v>
      </c>
      <c r="D13" s="2" t="s">
        <v>266</v>
      </c>
      <c r="E13" s="6" t="str">
        <f>'Poule I+J'!B36</f>
        <v>Cock</v>
      </c>
      <c r="F13" s="9">
        <v>1</v>
      </c>
      <c r="G13" s="10" t="s">
        <v>2</v>
      </c>
      <c r="H13" s="11">
        <v>8</v>
      </c>
      <c r="I13" s="1"/>
      <c r="J13" s="1"/>
      <c r="K13" s="1"/>
      <c r="P13" s="1"/>
    </row>
    <row r="14" spans="1:17" ht="18" customHeight="1" thickBot="1" x14ac:dyDescent="0.3">
      <c r="A14" s="2" t="s">
        <v>221</v>
      </c>
      <c r="B14" s="2" t="s">
        <v>271</v>
      </c>
      <c r="C14" s="8" t="str">
        <f>'Poule G+H'!B36</f>
        <v>Marrie</v>
      </c>
      <c r="D14" s="2" t="s">
        <v>265</v>
      </c>
      <c r="E14" s="6" t="str">
        <f>'Poule E+F'!B36</f>
        <v>Kees</v>
      </c>
      <c r="F14" s="9">
        <v>6</v>
      </c>
      <c r="G14" s="10" t="s">
        <v>2</v>
      </c>
      <c r="H14" s="11">
        <v>3</v>
      </c>
      <c r="I14" s="1"/>
      <c r="J14" s="1" t="s">
        <v>313</v>
      </c>
      <c r="K14" s="1"/>
      <c r="P14" s="1"/>
    </row>
    <row r="15" spans="1:17" ht="18" customHeight="1" thickBot="1" x14ac:dyDescent="0.3">
      <c r="A15" s="2" t="s">
        <v>220</v>
      </c>
      <c r="B15" s="2" t="s">
        <v>270</v>
      </c>
      <c r="C15" s="6" t="str">
        <f>'Poule C+D'!B36</f>
        <v>Frans</v>
      </c>
      <c r="D15" s="2" t="s">
        <v>264</v>
      </c>
      <c r="E15" s="6" t="str">
        <f>'Poule A+B'!B36</f>
        <v>Gerard</v>
      </c>
      <c r="F15" s="9">
        <v>4</v>
      </c>
      <c r="G15" s="10" t="s">
        <v>2</v>
      </c>
      <c r="H15" s="11">
        <v>6</v>
      </c>
      <c r="I15" s="1"/>
      <c r="J15" s="2" t="s">
        <v>348</v>
      </c>
      <c r="K15" s="2" t="s">
        <v>358</v>
      </c>
      <c r="L15" s="8" t="str">
        <f>IF(OR($O4&gt;0,$Q4&gt;0),IF($O4&lt;$Q4,$L4,N4),"-")</f>
        <v>Marléne</v>
      </c>
      <c r="M15" s="2" t="s">
        <v>359</v>
      </c>
      <c r="N15" s="8" t="str">
        <f>IF(OR($O5&gt;0,$Q5&gt;0),IF($O5&lt;$Q5,$L5,$N5),"-")</f>
        <v>Marten</v>
      </c>
      <c r="O15" s="12">
        <v>5</v>
      </c>
      <c r="P15" s="13" t="s">
        <v>2</v>
      </c>
      <c r="Q15" s="14">
        <v>0</v>
      </c>
    </row>
    <row r="16" spans="1:17" ht="18" customHeight="1" thickBot="1" x14ac:dyDescent="0.3">
      <c r="A16" s="2" t="s">
        <v>219</v>
      </c>
      <c r="B16" s="2" t="s">
        <v>247</v>
      </c>
      <c r="C16" s="8" t="str">
        <f>'Poule I+J'!B34</f>
        <v>Ruud</v>
      </c>
      <c r="D16" s="2" t="s">
        <v>248</v>
      </c>
      <c r="E16" s="6" t="str">
        <f>'Poule I+J'!B16</f>
        <v>Johan</v>
      </c>
      <c r="F16" s="9">
        <v>5</v>
      </c>
      <c r="G16" s="10" t="s">
        <v>2</v>
      </c>
      <c r="H16" s="11">
        <v>3</v>
      </c>
      <c r="I16" s="1"/>
      <c r="J16" s="2" t="s">
        <v>349</v>
      </c>
      <c r="K16" s="2" t="s">
        <v>361</v>
      </c>
      <c r="L16" s="8" t="str">
        <f>IF(OR($O7&gt;0,$Q7&gt;0),IF($O7&lt;$Q7,$L7,N7),"-")</f>
        <v>Cor</v>
      </c>
      <c r="M16" s="2" t="s">
        <v>360</v>
      </c>
      <c r="N16" s="8" t="str">
        <f>IF(OR($O6&gt;0,$Q6&gt;0),IF($O6&lt;$Q6,$L6,$N6),"-")</f>
        <v>Wilma</v>
      </c>
      <c r="O16" s="12">
        <v>0</v>
      </c>
      <c r="P16" s="13" t="s">
        <v>2</v>
      </c>
      <c r="Q16" s="14">
        <v>1</v>
      </c>
    </row>
    <row r="17" spans="1:17" ht="18" customHeight="1" thickBot="1" x14ac:dyDescent="0.3">
      <c r="A17" s="2" t="s">
        <v>218</v>
      </c>
      <c r="B17" s="2" t="s">
        <v>249</v>
      </c>
      <c r="C17" s="6" t="str">
        <f>'Poule G+H'!B35</f>
        <v>Marcel</v>
      </c>
      <c r="D17" s="2" t="s">
        <v>250</v>
      </c>
      <c r="E17" s="6" t="str">
        <f>'Poule G+H'!B15</f>
        <v>Hans B</v>
      </c>
      <c r="F17" s="9">
        <v>5</v>
      </c>
      <c r="G17" s="10" t="s">
        <v>2</v>
      </c>
      <c r="H17" s="11">
        <v>7</v>
      </c>
      <c r="I17" s="1"/>
      <c r="J17" s="1"/>
      <c r="K17" s="1"/>
      <c r="M17" s="1"/>
      <c r="P17" s="1"/>
    </row>
    <row r="18" spans="1:17" ht="18" customHeight="1" thickBot="1" x14ac:dyDescent="0.3">
      <c r="A18" s="2" t="s">
        <v>217</v>
      </c>
      <c r="B18" s="2" t="s">
        <v>251</v>
      </c>
      <c r="C18" s="8" t="str">
        <f>'Poule E+F'!B34</f>
        <v>Youri</v>
      </c>
      <c r="D18" s="2" t="s">
        <v>252</v>
      </c>
      <c r="E18" s="6" t="str">
        <f>'Poule E+F'!B16</f>
        <v>Natasja</v>
      </c>
      <c r="F18" s="9">
        <v>4</v>
      </c>
      <c r="G18" s="10" t="s">
        <v>2</v>
      </c>
      <c r="H18" s="11">
        <v>6</v>
      </c>
      <c r="I18" s="1"/>
      <c r="J18" s="1" t="s">
        <v>317</v>
      </c>
      <c r="K18" s="1"/>
      <c r="P18" s="1"/>
    </row>
    <row r="19" spans="1:17" ht="18" customHeight="1" thickBot="1" x14ac:dyDescent="0.3">
      <c r="A19" s="2" t="s">
        <v>216</v>
      </c>
      <c r="B19" s="2" t="s">
        <v>253</v>
      </c>
      <c r="C19" s="6" t="str">
        <f>'Poule C+D'!B35</f>
        <v>Sonja</v>
      </c>
      <c r="D19" s="2" t="s">
        <v>254</v>
      </c>
      <c r="E19" s="6" t="str">
        <f>'Poule C+D'!B15</f>
        <v>Jeroen</v>
      </c>
      <c r="F19" s="9">
        <v>4</v>
      </c>
      <c r="G19" s="10" t="s">
        <v>2</v>
      </c>
      <c r="H19" s="11">
        <v>5</v>
      </c>
      <c r="I19" s="1"/>
      <c r="J19" s="2" t="s">
        <v>350</v>
      </c>
      <c r="K19" s="2" t="s">
        <v>362</v>
      </c>
      <c r="L19" s="8" t="str">
        <f>IF(OR($O16&gt;0,$Q16&gt;0),IF($O16&lt;$Q16,$L16,$N16),"-")</f>
        <v>Cor</v>
      </c>
      <c r="M19" s="8" t="s">
        <v>363</v>
      </c>
      <c r="N19" s="8" t="str">
        <f>IF(OR($O15&gt;0,$Q15&gt;0),IF($O15&lt;$Q15,$L15,$N15),"-")</f>
        <v>Marten</v>
      </c>
      <c r="O19" s="12">
        <v>0</v>
      </c>
      <c r="P19" s="13" t="s">
        <v>2</v>
      </c>
      <c r="Q19" s="14">
        <v>1</v>
      </c>
    </row>
    <row r="20" spans="1:17" ht="18" customHeight="1" thickBot="1" x14ac:dyDescent="0.3">
      <c r="A20" s="2" t="s">
        <v>215</v>
      </c>
      <c r="B20" s="2" t="s">
        <v>255</v>
      </c>
      <c r="C20" s="8" t="str">
        <f>'Poule A+B'!B34</f>
        <v>Alban</v>
      </c>
      <c r="D20" s="2" t="s">
        <v>256</v>
      </c>
      <c r="E20" s="6" t="str">
        <f>'Poule A+B'!B16</f>
        <v>Hans V.</v>
      </c>
      <c r="F20" s="12">
        <v>2</v>
      </c>
      <c r="G20" s="13" t="s">
        <v>2</v>
      </c>
      <c r="H20" s="14">
        <v>4</v>
      </c>
      <c r="I20" s="1"/>
      <c r="J20" s="1"/>
      <c r="K20" s="1"/>
      <c r="P20" s="1"/>
    </row>
    <row r="21" spans="1:17" ht="18" customHeight="1" thickBot="1" x14ac:dyDescent="0.3">
      <c r="A21" s="1"/>
      <c r="B21" s="1"/>
      <c r="D21" s="1"/>
      <c r="G21" s="1"/>
      <c r="I21" s="1"/>
      <c r="J21" s="1" t="s">
        <v>316</v>
      </c>
      <c r="K21" s="1"/>
      <c r="P21" s="1"/>
    </row>
    <row r="22" spans="1:17" ht="18" customHeight="1" thickBot="1" x14ac:dyDescent="0.3">
      <c r="A22" s="1" t="s">
        <v>214</v>
      </c>
      <c r="B22" s="1"/>
      <c r="D22" s="1"/>
      <c r="G22" s="1"/>
      <c r="I22" s="1"/>
      <c r="J22" s="2" t="s">
        <v>351</v>
      </c>
      <c r="K22" s="2" t="s">
        <v>365</v>
      </c>
      <c r="L22" s="8" t="str">
        <f>IF(OR($O16&gt;0,$Q16&gt;0),IF($O16&gt;$Q16,$L16,$N16),"-")</f>
        <v>Wilma</v>
      </c>
      <c r="M22" s="8" t="s">
        <v>364</v>
      </c>
      <c r="N22" s="8" t="str">
        <f>IF(OR($O15&gt;0,$Q15&gt;0),IF($O15&gt;$Q15,$L15,$N15),"-")</f>
        <v>Marléne</v>
      </c>
      <c r="O22" s="12">
        <v>4</v>
      </c>
      <c r="P22" s="13" t="s">
        <v>2</v>
      </c>
      <c r="Q22" s="14">
        <v>6</v>
      </c>
    </row>
    <row r="23" spans="1:17" ht="18" customHeight="1" thickBot="1" x14ac:dyDescent="0.3">
      <c r="A23" s="1" t="s">
        <v>213</v>
      </c>
      <c r="B23" s="1"/>
      <c r="G23" s="1"/>
      <c r="I23" s="1"/>
      <c r="J23" s="1"/>
      <c r="K23" s="1"/>
      <c r="P23" s="1"/>
    </row>
    <row r="24" spans="1:17" ht="18" customHeight="1" thickBot="1" x14ac:dyDescent="0.3">
      <c r="A24" s="2" t="s">
        <v>212</v>
      </c>
      <c r="B24" s="2" t="s">
        <v>211</v>
      </c>
      <c r="C24" s="8" t="str">
        <f>IF(OR($F5&gt;0,$H5&gt;0),IF($F5&gt;$H5,$C5,$E5),"-")</f>
        <v>Steven</v>
      </c>
      <c r="D24" s="2" t="s">
        <v>210</v>
      </c>
      <c r="E24" s="8" t="str">
        <f>IF(OR($F6&gt;0,$H6&gt;0),IF($F6&gt;$H6,$C6,$E6),"-")</f>
        <v>Dingina</v>
      </c>
      <c r="F24" s="9">
        <v>4</v>
      </c>
      <c r="G24" s="10" t="s">
        <v>2</v>
      </c>
      <c r="H24" s="11">
        <v>6</v>
      </c>
      <c r="I24" s="1"/>
      <c r="J24" s="1" t="s">
        <v>315</v>
      </c>
      <c r="K24" s="1"/>
      <c r="P24" s="1"/>
    </row>
    <row r="25" spans="1:17" ht="18" customHeight="1" thickBot="1" x14ac:dyDescent="0.3">
      <c r="A25" s="2" t="s">
        <v>209</v>
      </c>
      <c r="B25" s="2" t="s">
        <v>208</v>
      </c>
      <c r="C25" s="8" t="str">
        <f>IF(OR($F8&gt;0,$H8&gt;0),IF($F8&gt;$H8,$C8,$E8),"-")</f>
        <v>René</v>
      </c>
      <c r="D25" s="2" t="s">
        <v>207</v>
      </c>
      <c r="E25" s="8" t="str">
        <f>IF(OR($F7&gt;0,$H7&gt;0),IF($F7&gt;$H7,$C7,$E7),"-")</f>
        <v>Joy</v>
      </c>
      <c r="F25" s="12">
        <v>4</v>
      </c>
      <c r="G25" s="13" t="s">
        <v>2</v>
      </c>
      <c r="H25" s="14">
        <v>6</v>
      </c>
      <c r="I25" s="1"/>
      <c r="J25" s="2" t="s">
        <v>352</v>
      </c>
      <c r="K25" s="2" t="s">
        <v>366</v>
      </c>
      <c r="L25" s="8" t="str">
        <f>IF(OR($O12&gt;0,$Q12&gt;0),IF($O12&lt;$Q12,$L12,$N12),"-")</f>
        <v>Maarten</v>
      </c>
      <c r="M25" s="8" t="s">
        <v>367</v>
      </c>
      <c r="N25" s="8" t="str">
        <f>IF(OR($O11&gt;0,$Q11&gt;0),IF($O11&lt;$Q11,$L11,$N11),"-")</f>
        <v>Mariusz</v>
      </c>
      <c r="O25" s="12">
        <v>6</v>
      </c>
      <c r="P25" s="13" t="s">
        <v>2</v>
      </c>
      <c r="Q25" s="14">
        <v>7</v>
      </c>
    </row>
    <row r="26" spans="1:17" ht="18" customHeight="1" thickBot="1" x14ac:dyDescent="0.3">
      <c r="A26" s="2" t="s">
        <v>206</v>
      </c>
      <c r="B26" s="2" t="s">
        <v>205</v>
      </c>
      <c r="C26" s="8" t="str">
        <f>IF(OR($F9&gt;0,$H9&gt;0),IF($F9&gt;$H9,$C9,$E9),"-")</f>
        <v>Jan Egbert</v>
      </c>
      <c r="D26" s="2" t="s">
        <v>204</v>
      </c>
      <c r="E26" s="8" t="str">
        <f>IF(OR($F10&gt;0,$H10&gt;0),IF($F10&gt;$H10,$C10,$E10),"-")</f>
        <v>Herman</v>
      </c>
      <c r="F26" s="15">
        <v>5</v>
      </c>
      <c r="G26" s="1" t="s">
        <v>2</v>
      </c>
      <c r="H26" s="16">
        <v>6</v>
      </c>
      <c r="I26" s="1"/>
      <c r="J26" s="1"/>
      <c r="K26" s="1"/>
      <c r="P26" s="1"/>
    </row>
    <row r="27" spans="1:17" ht="18" customHeight="1" thickBot="1" x14ac:dyDescent="0.3">
      <c r="A27" s="2" t="s">
        <v>203</v>
      </c>
      <c r="B27" s="2" t="s">
        <v>202</v>
      </c>
      <c r="C27" s="8" t="str">
        <f>IF(OR($F12&gt;0,$H12&gt;0),IF($F12&gt;$H12,$C12,$E12),"-")</f>
        <v>Elly</v>
      </c>
      <c r="D27" s="2" t="s">
        <v>201</v>
      </c>
      <c r="E27" s="8" t="str">
        <f>IF(OR($F11&gt;0,$H11&gt;0),IF($F11&gt;$H11,$C11,$E11),"-")</f>
        <v>Wim</v>
      </c>
      <c r="F27" s="12">
        <v>2</v>
      </c>
      <c r="G27" s="13" t="s">
        <v>2</v>
      </c>
      <c r="H27" s="14">
        <v>6</v>
      </c>
      <c r="I27" s="1"/>
      <c r="J27" s="1" t="s">
        <v>314</v>
      </c>
      <c r="K27" s="1"/>
      <c r="P27" s="1"/>
    </row>
    <row r="28" spans="1:17" ht="18" customHeight="1" thickBot="1" x14ac:dyDescent="0.3">
      <c r="A28" s="2" t="s">
        <v>200</v>
      </c>
      <c r="B28" s="2" t="s">
        <v>199</v>
      </c>
      <c r="C28" s="8" t="str">
        <f>IF(OR($F13&gt;0,$H13&gt;0),IF($F13&gt;$H13,$C13,$E13),"-")</f>
        <v>Cock</v>
      </c>
      <c r="D28" s="2" t="s">
        <v>198</v>
      </c>
      <c r="E28" s="8" t="str">
        <f>IF(OR($F14&gt;0,$H14&gt;0),IF($F14&gt;$H14,$C14,$E14),"-")</f>
        <v>Marrie</v>
      </c>
      <c r="F28" s="15">
        <v>5</v>
      </c>
      <c r="G28" s="1" t="s">
        <v>2</v>
      </c>
      <c r="H28" s="16">
        <v>4</v>
      </c>
      <c r="I28" s="1"/>
      <c r="J28" s="2" t="s">
        <v>353</v>
      </c>
      <c r="K28" s="2" t="s">
        <v>369</v>
      </c>
      <c r="L28" s="8" t="str">
        <f>IF(OR($O12&gt;0,$Q12&gt;0),IF($O12&gt;$Q12,$L12,$N12),"-")</f>
        <v>Arthur</v>
      </c>
      <c r="M28" s="8" t="s">
        <v>368</v>
      </c>
      <c r="N28" s="8" t="str">
        <f>IF(OR($O11&gt;0,$Q11&gt;0),IF($O11&gt;$Q11,$L11,$N11),"-")</f>
        <v>Kevin</v>
      </c>
      <c r="O28" s="12">
        <v>4</v>
      </c>
      <c r="P28" s="13" t="s">
        <v>2</v>
      </c>
      <c r="Q28" s="14">
        <v>6</v>
      </c>
    </row>
    <row r="29" spans="1:17" ht="18" customHeight="1" thickBot="1" x14ac:dyDescent="0.3">
      <c r="A29" s="2" t="s">
        <v>197</v>
      </c>
      <c r="B29" s="2" t="s">
        <v>196</v>
      </c>
      <c r="C29" s="8" t="str">
        <f>IF(OR($F16&gt;0,$H16&gt;0),IF($F16&gt;$H16,$C16,$E16),"-")</f>
        <v>Ruud</v>
      </c>
      <c r="D29" s="2" t="s">
        <v>195</v>
      </c>
      <c r="E29" s="8" t="str">
        <f>IF(OR($F15&gt;0,$H15&gt;0),IF($F15&gt;$H15,$C15,$E15),"-")</f>
        <v>Gerard</v>
      </c>
      <c r="F29" s="12">
        <v>3</v>
      </c>
      <c r="G29" s="13" t="s">
        <v>2</v>
      </c>
      <c r="H29" s="14">
        <v>5</v>
      </c>
      <c r="I29" s="1"/>
      <c r="J29" s="1"/>
      <c r="K29" s="1"/>
      <c r="M29" s="1"/>
      <c r="P29" s="1"/>
    </row>
    <row r="30" spans="1:17" ht="18" customHeight="1" thickBot="1" x14ac:dyDescent="0.3">
      <c r="A30" s="2" t="s">
        <v>194</v>
      </c>
      <c r="B30" s="2" t="s">
        <v>193</v>
      </c>
      <c r="C30" s="8" t="str">
        <f>IF(OR($F17&gt;0,$H17&gt;0),IF($F17&gt;$H17,$C17,$E17),"-")</f>
        <v>Hans B</v>
      </c>
      <c r="D30" s="2" t="s">
        <v>192</v>
      </c>
      <c r="E30" s="8" t="str">
        <f>IF(OR($F18&gt;0,$H18&gt;0),IF($F18&gt;$H18,$C18,$E18),"-")</f>
        <v>Natasja</v>
      </c>
      <c r="F30" s="15">
        <v>2</v>
      </c>
      <c r="G30" s="1" t="s">
        <v>2</v>
      </c>
      <c r="H30" s="16">
        <v>5</v>
      </c>
      <c r="I30" s="1"/>
      <c r="J30" s="1"/>
      <c r="K30" s="1"/>
      <c r="M30" s="1"/>
      <c r="P30" s="1"/>
    </row>
    <row r="31" spans="1:17" ht="18" customHeight="1" thickBot="1" x14ac:dyDescent="0.3">
      <c r="A31" s="2" t="s">
        <v>191</v>
      </c>
      <c r="B31" s="2" t="s">
        <v>190</v>
      </c>
      <c r="C31" s="8" t="str">
        <f>IF(OR($F20&gt;0,$H20&gt;0),IF($F20&gt;$H20,$C20,$E20),"-")</f>
        <v>Hans V.</v>
      </c>
      <c r="D31" s="2" t="s">
        <v>189</v>
      </c>
      <c r="E31" s="8" t="str">
        <f>IF(OR($F19&gt;0,$H19&gt;0),IF($F19&gt;$H19,$C19,$E19),"-")</f>
        <v>Jeroen</v>
      </c>
      <c r="F31" s="12">
        <v>5</v>
      </c>
      <c r="G31" s="13" t="s">
        <v>2</v>
      </c>
      <c r="H31" s="14">
        <v>3</v>
      </c>
      <c r="I31" s="1"/>
      <c r="J31" s="1"/>
      <c r="K31" s="1"/>
      <c r="M31" s="1"/>
      <c r="P31" s="1"/>
    </row>
    <row r="32" spans="1:17" ht="18" customHeight="1" x14ac:dyDescent="0.25">
      <c r="A32" s="1"/>
      <c r="B32" s="1"/>
      <c r="D32" s="1"/>
      <c r="G32" s="1"/>
      <c r="I32" s="1"/>
      <c r="J32" s="1"/>
      <c r="K32" s="1"/>
      <c r="M32" s="1"/>
      <c r="P32" s="1"/>
    </row>
    <row r="33" spans="1:16" ht="18" customHeight="1" thickBot="1" x14ac:dyDescent="0.3">
      <c r="A33" s="1" t="s">
        <v>188</v>
      </c>
      <c r="B33" s="1"/>
      <c r="D33" s="1"/>
      <c r="G33" s="1"/>
      <c r="I33" s="1"/>
      <c r="J33" s="1"/>
      <c r="K33" s="1"/>
      <c r="M33" s="1"/>
      <c r="P33" s="1"/>
    </row>
    <row r="34" spans="1:16" ht="18" customHeight="1" thickBot="1" x14ac:dyDescent="0.3">
      <c r="A34" s="2" t="s">
        <v>187</v>
      </c>
      <c r="B34" s="2" t="s">
        <v>186</v>
      </c>
      <c r="C34" s="8" t="str">
        <f>IF(OR($F5&gt;0,$H5&gt;0),IF($F5&lt;$H5,$C5,$E5),"-")</f>
        <v>André V.</v>
      </c>
      <c r="D34" s="2" t="s">
        <v>185</v>
      </c>
      <c r="E34" s="6" t="str">
        <f>IF(OR($F6&gt;0,$H6&gt;0),IF($F6&lt;$H6,$C6,$E6),"-")</f>
        <v>Michaela</v>
      </c>
      <c r="F34" s="9">
        <v>6</v>
      </c>
      <c r="G34" s="10" t="s">
        <v>2</v>
      </c>
      <c r="H34" s="11">
        <v>1</v>
      </c>
      <c r="I34" s="1"/>
      <c r="J34" s="1"/>
      <c r="K34" s="1"/>
      <c r="M34" s="1"/>
      <c r="P34" s="1"/>
    </row>
    <row r="35" spans="1:16" ht="18" customHeight="1" thickBot="1" x14ac:dyDescent="0.3">
      <c r="A35" s="2" t="s">
        <v>184</v>
      </c>
      <c r="B35" s="2" t="s">
        <v>183</v>
      </c>
      <c r="C35" s="8" t="str">
        <f>IF(OR($F8&gt;0,$H8&gt;0),IF($F8&lt;$H8,$C8,$E8),"-")</f>
        <v>Gerco</v>
      </c>
      <c r="D35" s="2" t="s">
        <v>182</v>
      </c>
      <c r="E35" s="6" t="str">
        <f>IF(OR($F7&gt;0,$H7&gt;0),IF($F7&lt;$H7,$C7,$E7),"-")</f>
        <v>Wendy</v>
      </c>
      <c r="F35" s="12">
        <v>3</v>
      </c>
      <c r="G35" s="13" t="s">
        <v>2</v>
      </c>
      <c r="H35" s="14">
        <v>2</v>
      </c>
      <c r="I35" s="1"/>
      <c r="J35" s="1"/>
      <c r="K35" s="1"/>
      <c r="P35" s="1"/>
    </row>
    <row r="36" spans="1:16" ht="18" customHeight="1" thickBot="1" x14ac:dyDescent="0.3">
      <c r="A36" s="2" t="s">
        <v>181</v>
      </c>
      <c r="B36" s="2" t="s">
        <v>180</v>
      </c>
      <c r="C36" s="8" t="str">
        <f>IF(OR($F9&gt;0,$H9&gt;0),IF($F9&lt;$H9,$C9,$E9),"-")</f>
        <v>André D</v>
      </c>
      <c r="D36" s="2" t="s">
        <v>179</v>
      </c>
      <c r="E36" s="6" t="str">
        <f>IF(OR($F10&gt;0,$H10&gt;0),IF($F10&lt;$H10,$C10,$E10),"-")</f>
        <v>Rick</v>
      </c>
      <c r="F36" s="15">
        <v>5</v>
      </c>
      <c r="G36" s="1" t="s">
        <v>2</v>
      </c>
      <c r="H36" s="16">
        <v>4</v>
      </c>
      <c r="I36" s="1"/>
      <c r="J36" s="1"/>
      <c r="K36" s="1"/>
      <c r="P36" s="1"/>
    </row>
    <row r="37" spans="1:16" ht="18" customHeight="1" thickBot="1" x14ac:dyDescent="0.3">
      <c r="A37" s="2" t="s">
        <v>178</v>
      </c>
      <c r="B37" s="2" t="s">
        <v>177</v>
      </c>
      <c r="C37" s="8" t="str">
        <f>IF(OR($F12&gt;0,$H12&gt;0),IF($F12&lt;$H12,$C12,$E12),"-")</f>
        <v>Marianne</v>
      </c>
      <c r="D37" s="2" t="s">
        <v>176</v>
      </c>
      <c r="E37" s="6" t="str">
        <f>IF(OR($F11&gt;0,$H11&gt;0),IF($F11&lt;$H11,$C11,$E11),"-")</f>
        <v>Ank</v>
      </c>
      <c r="F37" s="12">
        <v>3</v>
      </c>
      <c r="G37" s="13" t="s">
        <v>2</v>
      </c>
      <c r="H37" s="14">
        <v>4</v>
      </c>
      <c r="I37" s="1"/>
      <c r="J37" s="1"/>
      <c r="K37" s="1"/>
      <c r="M37" s="1"/>
      <c r="P37" s="1"/>
    </row>
    <row r="38" spans="1:16" ht="18" customHeight="1" thickBot="1" x14ac:dyDescent="0.3">
      <c r="A38" s="2" t="s">
        <v>175</v>
      </c>
      <c r="B38" s="2" t="s">
        <v>174</v>
      </c>
      <c r="C38" s="8" t="str">
        <f>IF(OR($F13&gt;0,$H13&gt;0),IF($F13&lt;$H13,$C13,$E13),"-")</f>
        <v>Dorus</v>
      </c>
      <c r="D38" s="2" t="s">
        <v>173</v>
      </c>
      <c r="E38" s="6" t="str">
        <f>IF(OR($F14&gt;0,$H14&gt;0),IF($F14&lt;$H14,$C14,$E14),"-")</f>
        <v>Kees</v>
      </c>
      <c r="F38" s="15">
        <v>9</v>
      </c>
      <c r="G38" s="1" t="s">
        <v>2</v>
      </c>
      <c r="H38" s="16">
        <v>7</v>
      </c>
      <c r="I38" s="1"/>
      <c r="J38" s="1"/>
      <c r="K38" s="1"/>
      <c r="M38" s="1"/>
      <c r="P38" s="1"/>
    </row>
    <row r="39" spans="1:16" ht="18" customHeight="1" thickBot="1" x14ac:dyDescent="0.3">
      <c r="A39" s="2" t="s">
        <v>172</v>
      </c>
      <c r="B39" s="2" t="s">
        <v>171</v>
      </c>
      <c r="C39" s="8" t="str">
        <f>IF(OR($F16&gt;0,$H16&gt;0),IF($F16&lt;$H16,$C16,$E16),"-")</f>
        <v>Johan</v>
      </c>
      <c r="D39" s="2" t="s">
        <v>170</v>
      </c>
      <c r="E39" s="6" t="str">
        <f>IF(OR($F15&gt;0,$H15&gt;0),IF($F15&lt;$H15,$C15,$E15),"-")</f>
        <v>Frans</v>
      </c>
      <c r="F39" s="12">
        <v>4</v>
      </c>
      <c r="G39" s="13" t="s">
        <v>2</v>
      </c>
      <c r="H39" s="14">
        <v>2</v>
      </c>
      <c r="I39" s="1"/>
      <c r="J39" s="1"/>
      <c r="K39" s="1"/>
      <c r="M39" s="1"/>
      <c r="P39" s="1"/>
    </row>
    <row r="40" spans="1:16" ht="18" customHeight="1" thickBot="1" x14ac:dyDescent="0.3">
      <c r="A40" s="2" t="s">
        <v>169</v>
      </c>
      <c r="B40" s="2" t="s">
        <v>168</v>
      </c>
      <c r="C40" s="8" t="str">
        <f>IF(OR($F17&gt;0,$H17&gt;0),IF($F17&lt;$H17,$C17,$E17),"-")</f>
        <v>Marcel</v>
      </c>
      <c r="D40" s="2" t="s">
        <v>167</v>
      </c>
      <c r="E40" s="6" t="str">
        <f>IF(OR($F18&gt;0,$H18&gt;0),IF($F18&lt;$H18,$C18,$E18),"-")</f>
        <v>Youri</v>
      </c>
      <c r="F40" s="15">
        <v>3</v>
      </c>
      <c r="G40" s="1" t="s">
        <v>2</v>
      </c>
      <c r="H40" s="16">
        <v>5</v>
      </c>
      <c r="I40" s="1"/>
      <c r="J40" s="1"/>
      <c r="K40" s="1"/>
      <c r="M40" s="1"/>
      <c r="P40" s="1"/>
    </row>
    <row r="41" spans="1:16" ht="18" customHeight="1" thickBot="1" x14ac:dyDescent="0.3">
      <c r="A41" s="2" t="s">
        <v>166</v>
      </c>
      <c r="B41" s="2" t="s">
        <v>165</v>
      </c>
      <c r="C41" s="8" t="str">
        <f>IF(OR($F20&gt;0,$H20&gt;0),IF($F20&lt;$H20,$C20,$E20),"-")</f>
        <v>Alban</v>
      </c>
      <c r="D41" s="2" t="s">
        <v>164</v>
      </c>
      <c r="E41" s="6" t="str">
        <f>IF(OR($F19&gt;0,$H19&gt;0),IF($F19&lt;$H19,$C19,$E19),"-")</f>
        <v>Sonja</v>
      </c>
      <c r="F41" s="12">
        <v>6</v>
      </c>
      <c r="G41" s="13" t="s">
        <v>2</v>
      </c>
      <c r="H41" s="14">
        <v>3</v>
      </c>
      <c r="I41" s="1"/>
      <c r="J41" s="1"/>
      <c r="K41" s="1"/>
      <c r="M41" s="1"/>
      <c r="P41" s="1"/>
    </row>
    <row r="42" spans="1:16" ht="18" customHeight="1" x14ac:dyDescent="0.25">
      <c r="A42" s="1"/>
      <c r="B42" s="1"/>
      <c r="D42" s="1"/>
      <c r="G42" s="1"/>
      <c r="I42" s="1"/>
      <c r="J42" s="1"/>
      <c r="K42" s="1"/>
      <c r="M42" s="1"/>
      <c r="P42" s="1"/>
    </row>
    <row r="43" spans="1:16" ht="18" customHeight="1" x14ac:dyDescent="0.25">
      <c r="A43" s="1" t="s">
        <v>163</v>
      </c>
      <c r="B43" s="1"/>
      <c r="D43" s="1"/>
      <c r="G43" s="1"/>
      <c r="I43" s="1"/>
      <c r="J43" s="1"/>
      <c r="K43" s="1"/>
      <c r="P43" s="1"/>
    </row>
    <row r="44" spans="1:16" ht="18" customHeight="1" thickBot="1" x14ac:dyDescent="0.3">
      <c r="A44" t="s">
        <v>162</v>
      </c>
      <c r="G44" s="1"/>
      <c r="I44" s="1"/>
      <c r="J44" s="1"/>
      <c r="K44" s="1"/>
      <c r="P44" s="1"/>
    </row>
    <row r="45" spans="1:16" ht="18" customHeight="1" thickBot="1" x14ac:dyDescent="0.3">
      <c r="A45" s="2" t="s">
        <v>161</v>
      </c>
      <c r="B45" s="2" t="s">
        <v>160</v>
      </c>
      <c r="C45" s="8" t="str">
        <f>IF(OR($F24&gt;0,$H24&gt;0),IF($F24&gt;$H24,$C24,$E24),"-")</f>
        <v>Dingina</v>
      </c>
      <c r="D45" s="2" t="s">
        <v>159</v>
      </c>
      <c r="E45" s="8" t="str">
        <f>IF(OR($F25&gt;0,$H25&gt;0),IF($F25&gt;$H25,$C25,$E25),"-")</f>
        <v>Joy</v>
      </c>
      <c r="F45" s="9">
        <v>5</v>
      </c>
      <c r="G45" s="10" t="s">
        <v>2</v>
      </c>
      <c r="H45" s="11">
        <v>2</v>
      </c>
      <c r="I45" s="1"/>
      <c r="J45" s="1"/>
      <c r="K45" s="1"/>
      <c r="P45" s="1"/>
    </row>
    <row r="46" spans="1:16" ht="18" customHeight="1" thickBot="1" x14ac:dyDescent="0.3">
      <c r="A46" s="2" t="s">
        <v>158</v>
      </c>
      <c r="B46" s="2" t="s">
        <v>157</v>
      </c>
      <c r="C46" s="8" t="str">
        <f>IF(OR($F275&gt;0,$H27&gt;0),IF($F27&gt;$H27,$C27,$E27),"-")</f>
        <v>Wim</v>
      </c>
      <c r="D46" s="2" t="s">
        <v>156</v>
      </c>
      <c r="E46" s="8" t="str">
        <f>IF(OR($F26&gt;0,$H26&gt;0),IF($F26&gt;$H26,$C26,$E26),"-")</f>
        <v>Herman</v>
      </c>
      <c r="F46" s="12">
        <v>5</v>
      </c>
      <c r="G46" s="13" t="s">
        <v>2</v>
      </c>
      <c r="H46" s="14">
        <v>3</v>
      </c>
      <c r="I46" s="1"/>
      <c r="J46" s="1"/>
      <c r="K46" s="1"/>
      <c r="P46" s="1"/>
    </row>
    <row r="47" spans="1:16" ht="18" customHeight="1" thickBot="1" x14ac:dyDescent="0.3">
      <c r="A47" s="2" t="s">
        <v>155</v>
      </c>
      <c r="B47" s="2" t="s">
        <v>154</v>
      </c>
      <c r="C47" s="8" t="str">
        <f>IF(OR($F28&gt;0,$H28&gt;0),IF($F28&gt;$H28,$C28,$E28),"-")</f>
        <v>Cock</v>
      </c>
      <c r="D47" s="2" t="s">
        <v>153</v>
      </c>
      <c r="E47" s="8" t="str">
        <f>IF(OR($F29&gt;0,$H29&gt;0),IF($F29&gt;$H29,$C29,$E29),"-")</f>
        <v>Gerard</v>
      </c>
      <c r="F47" s="15">
        <v>3</v>
      </c>
      <c r="G47" s="1" t="s">
        <v>2</v>
      </c>
      <c r="H47" s="16">
        <v>5</v>
      </c>
      <c r="I47" s="1"/>
      <c r="J47" s="1"/>
      <c r="K47" s="1"/>
      <c r="P47" s="1"/>
    </row>
    <row r="48" spans="1:16" ht="18" customHeight="1" thickBot="1" x14ac:dyDescent="0.3">
      <c r="A48" s="2" t="s">
        <v>152</v>
      </c>
      <c r="B48" s="2" t="s">
        <v>151</v>
      </c>
      <c r="C48" s="8" t="str">
        <f>IF(OR($F31&gt;0,$H31&gt;0),IF($F31&gt;$H31,$C31,$E31),"-")</f>
        <v>Hans V.</v>
      </c>
      <c r="D48" s="2" t="s">
        <v>150</v>
      </c>
      <c r="E48" s="8" t="str">
        <f>IF(OR($F30&gt;0,$H30&gt;0),IF($F30&gt;$H30,$C30,$E30),"-")</f>
        <v>Natasja</v>
      </c>
      <c r="F48" s="12">
        <v>4</v>
      </c>
      <c r="G48" s="13" t="s">
        <v>2</v>
      </c>
      <c r="H48" s="14">
        <v>6</v>
      </c>
      <c r="I48" s="1"/>
      <c r="J48" s="1"/>
      <c r="K48" s="1"/>
      <c r="M48" s="1"/>
      <c r="P48" s="1"/>
    </row>
    <row r="49" spans="1:16" ht="18" customHeight="1" x14ac:dyDescent="0.25">
      <c r="A49" s="1"/>
      <c r="B49" s="1"/>
      <c r="D49" s="1"/>
      <c r="G49" s="1"/>
      <c r="I49" s="1"/>
      <c r="J49" s="1"/>
      <c r="K49" s="1"/>
      <c r="M49" s="1"/>
      <c r="P49" s="1"/>
    </row>
    <row r="50" spans="1:16" ht="18" customHeight="1" thickBot="1" x14ac:dyDescent="0.3">
      <c r="A50" s="1" t="s">
        <v>149</v>
      </c>
      <c r="B50" s="1"/>
      <c r="D50" s="1"/>
      <c r="G50" s="1"/>
      <c r="I50" s="1"/>
      <c r="J50" s="1"/>
      <c r="K50" s="1"/>
      <c r="M50" s="1"/>
      <c r="P50" s="1"/>
    </row>
    <row r="51" spans="1:16" ht="18" customHeight="1" thickBot="1" x14ac:dyDescent="0.3">
      <c r="A51" s="2" t="s">
        <v>148</v>
      </c>
      <c r="B51" s="2" t="s">
        <v>147</v>
      </c>
      <c r="C51" s="8" t="str">
        <f>IF(OR($F24&gt;0,$H24&gt;0),IF($F24&lt;$H24,$C24,$E24),"-")</f>
        <v>Steven</v>
      </c>
      <c r="D51" s="2" t="s">
        <v>146</v>
      </c>
      <c r="E51" s="8" t="str">
        <f>IF(OR($F25&gt;0,$H25&gt;0),IF($F25&lt;$H25,$C25,$E25),"-")</f>
        <v>René</v>
      </c>
      <c r="F51" s="9">
        <v>4</v>
      </c>
      <c r="G51" s="10" t="s">
        <v>2</v>
      </c>
      <c r="H51" s="11">
        <v>2</v>
      </c>
      <c r="I51" s="1"/>
      <c r="J51" s="1"/>
      <c r="K51" s="1"/>
      <c r="M51" s="1"/>
      <c r="P51" s="1"/>
    </row>
    <row r="52" spans="1:16" ht="18" customHeight="1" thickBot="1" x14ac:dyDescent="0.3">
      <c r="A52" s="2" t="s">
        <v>145</v>
      </c>
      <c r="B52" s="2" t="s">
        <v>144</v>
      </c>
      <c r="C52" s="8" t="str">
        <f>IF(OR($F27&gt;0,$H27&gt;0),IF($F27&lt;$H27,$C27,$E27),"-")</f>
        <v>Elly</v>
      </c>
      <c r="D52" s="2" t="s">
        <v>143</v>
      </c>
      <c r="E52" s="8" t="str">
        <f t="shared" ref="E52" si="0">IF(OR($F26&gt;0,$H26&gt;0),IF($F26&lt;$H26,$C26,$E26),"-")</f>
        <v>Jan Egbert</v>
      </c>
      <c r="F52" s="12">
        <v>0</v>
      </c>
      <c r="G52" s="13" t="s">
        <v>2</v>
      </c>
      <c r="H52" s="14">
        <v>5</v>
      </c>
      <c r="I52" s="1"/>
      <c r="J52" s="1"/>
      <c r="K52" s="1"/>
      <c r="P52" s="1"/>
    </row>
    <row r="53" spans="1:16" ht="18" customHeight="1" thickBot="1" x14ac:dyDescent="0.3">
      <c r="A53" s="2" t="s">
        <v>142</v>
      </c>
      <c r="B53" s="2" t="s">
        <v>141</v>
      </c>
      <c r="C53" s="8" t="str">
        <f>IF(OR($F28&gt;0,$H28&gt;0),IF($F28&lt;$H28,$C28,$E28),"-")</f>
        <v>Marrie</v>
      </c>
      <c r="D53" s="2" t="s">
        <v>140</v>
      </c>
      <c r="E53" s="8" t="str">
        <f>IF(OR($F29&gt;0,$H29&gt;0),IF($F29&lt;$H29,$C29,$E29),"-")</f>
        <v>Ruud</v>
      </c>
      <c r="F53" s="15">
        <v>2</v>
      </c>
      <c r="G53" s="1" t="s">
        <v>2</v>
      </c>
      <c r="H53" s="16">
        <v>6</v>
      </c>
      <c r="I53" s="1"/>
      <c r="J53" s="1"/>
      <c r="K53" s="1"/>
      <c r="P53" s="1"/>
    </row>
    <row r="54" spans="1:16" ht="18" customHeight="1" thickBot="1" x14ac:dyDescent="0.3">
      <c r="A54" s="2" t="s">
        <v>139</v>
      </c>
      <c r="B54" s="2" t="s">
        <v>138</v>
      </c>
      <c r="C54" s="8" t="str">
        <f>IF(OR($F31&gt;0,$H31&gt;0),IF($F31&lt;$H31,$C31,$E31),"-")</f>
        <v>Jeroen</v>
      </c>
      <c r="D54" s="2" t="s">
        <v>137</v>
      </c>
      <c r="E54" s="8" t="str">
        <f>IF(OR($F30&gt;0,$H30&gt;0),IF($F30&lt;$H30,$C30,$E30),"-")</f>
        <v>Hans B</v>
      </c>
      <c r="F54" s="12">
        <v>3</v>
      </c>
      <c r="G54" s="13" t="s">
        <v>2</v>
      </c>
      <c r="H54" s="14">
        <v>6</v>
      </c>
      <c r="I54" s="1"/>
      <c r="J54" s="1"/>
      <c r="K54" s="1"/>
      <c r="M54" s="1"/>
      <c r="P54" s="1"/>
    </row>
    <row r="55" spans="1:16" ht="18" customHeight="1" x14ac:dyDescent="0.25">
      <c r="A55" s="1"/>
      <c r="B55" s="1"/>
      <c r="D55" s="1"/>
      <c r="G55" s="1"/>
      <c r="I55" s="1"/>
      <c r="J55" s="1"/>
      <c r="K55" s="1"/>
      <c r="M55" s="1"/>
      <c r="P55" s="1"/>
    </row>
    <row r="56" spans="1:16" ht="18" customHeight="1" thickBot="1" x14ac:dyDescent="0.3">
      <c r="A56" s="1" t="s">
        <v>136</v>
      </c>
      <c r="B56" s="1"/>
      <c r="D56" s="1"/>
      <c r="G56" s="1"/>
      <c r="I56" s="1"/>
      <c r="J56" s="1"/>
      <c r="K56" s="1"/>
      <c r="M56" s="1"/>
      <c r="P56" s="1"/>
    </row>
    <row r="57" spans="1:16" ht="18" customHeight="1" thickBot="1" x14ac:dyDescent="0.3">
      <c r="A57" s="2" t="s">
        <v>135</v>
      </c>
      <c r="B57" s="2" t="s">
        <v>134</v>
      </c>
      <c r="C57" s="8" t="str">
        <f>IF(OR($F34&gt;0,$H34&gt;0),IF($F34&gt;$H34,$C34,$E34),"-")</f>
        <v>André V.</v>
      </c>
      <c r="D57" s="2" t="s">
        <v>133</v>
      </c>
      <c r="E57" s="8" t="str">
        <f>IF(OR($F35&gt;0,$H35&gt;0),IF($F35&gt;$H35,$C35,$E35),"-")</f>
        <v>Gerco</v>
      </c>
      <c r="F57" s="9">
        <v>2</v>
      </c>
      <c r="G57" s="10" t="s">
        <v>2</v>
      </c>
      <c r="H57" s="11">
        <v>4</v>
      </c>
      <c r="I57" s="1"/>
      <c r="J57" s="1"/>
      <c r="K57" s="1"/>
      <c r="M57" s="1"/>
      <c r="P57" s="1"/>
    </row>
    <row r="58" spans="1:16" ht="18" customHeight="1" thickBot="1" x14ac:dyDescent="0.3">
      <c r="A58" s="2" t="s">
        <v>132</v>
      </c>
      <c r="B58" s="2" t="s">
        <v>131</v>
      </c>
      <c r="C58" s="8" t="str">
        <f>IF(OR($F37&gt;0,$H37&gt;0),IF($F37&gt;$H37,$C37,$E37),"-")</f>
        <v>Ank</v>
      </c>
      <c r="D58" s="2" t="s">
        <v>130</v>
      </c>
      <c r="E58" s="8" t="str">
        <f t="shared" ref="E58" si="1">IF(OR($F36&gt;0,$H36&gt;0),IF($F36&gt;$H36,$C36,$E36),"-")</f>
        <v>André D</v>
      </c>
      <c r="F58" s="12">
        <v>5</v>
      </c>
      <c r="G58" s="13" t="s">
        <v>2</v>
      </c>
      <c r="H58" s="14">
        <v>7</v>
      </c>
      <c r="I58" s="1"/>
      <c r="J58" s="1"/>
      <c r="K58" s="1"/>
      <c r="P58" s="1"/>
    </row>
    <row r="59" spans="1:16" ht="18" customHeight="1" thickBot="1" x14ac:dyDescent="0.3">
      <c r="A59" s="2" t="s">
        <v>129</v>
      </c>
      <c r="B59" s="2" t="s">
        <v>128</v>
      </c>
      <c r="C59" s="8" t="str">
        <f>IF(OR($F38&gt;0,$H38&gt;0),IF($F38&gt;$H38,$C38,$E38),"-")</f>
        <v>Dorus</v>
      </c>
      <c r="D59" s="2" t="s">
        <v>127</v>
      </c>
      <c r="E59" s="8" t="str">
        <f>IF(OR($F39&gt;0,$H39&gt;0),IF($F39&gt;$H39,$C39,$E39),"-")</f>
        <v>Johan</v>
      </c>
      <c r="F59" s="15">
        <v>4</v>
      </c>
      <c r="G59" s="1" t="s">
        <v>2</v>
      </c>
      <c r="H59" s="16">
        <v>6</v>
      </c>
      <c r="I59" s="1"/>
      <c r="J59" s="1"/>
      <c r="K59" s="1"/>
      <c r="P59" s="1"/>
    </row>
    <row r="60" spans="1:16" ht="18" customHeight="1" thickBot="1" x14ac:dyDescent="0.3">
      <c r="A60" s="2" t="s">
        <v>126</v>
      </c>
      <c r="B60" s="2" t="s">
        <v>125</v>
      </c>
      <c r="C60" s="8" t="str">
        <f>IF(OR($F41&gt;0,$H41&gt;0),IF($F41&gt;$H41,$C41,$E41),"-")</f>
        <v>Alban</v>
      </c>
      <c r="D60" s="2" t="s">
        <v>124</v>
      </c>
      <c r="E60" s="8" t="str">
        <f>IF(OR($F40&gt;0,$H40&gt;0),IF($F40&gt;$H40,$C40,$E40),"-")</f>
        <v>Youri</v>
      </c>
      <c r="F60" s="12">
        <v>2</v>
      </c>
      <c r="G60" s="13" t="s">
        <v>2</v>
      </c>
      <c r="H60" s="14">
        <v>7</v>
      </c>
      <c r="I60" s="1"/>
      <c r="J60" s="1"/>
      <c r="K60" s="1"/>
      <c r="M60" s="1"/>
      <c r="P60" s="1"/>
    </row>
    <row r="61" spans="1:16" ht="18" customHeight="1" x14ac:dyDescent="0.25">
      <c r="A61" s="1"/>
      <c r="B61" s="1"/>
      <c r="D61" s="1"/>
      <c r="G61" s="1"/>
      <c r="I61" s="1"/>
      <c r="J61" s="1"/>
      <c r="K61" s="1"/>
      <c r="M61" s="1"/>
      <c r="P61" s="1"/>
    </row>
    <row r="62" spans="1:16" ht="18" customHeight="1" thickBot="1" x14ac:dyDescent="0.3">
      <c r="A62" s="1" t="s">
        <v>123</v>
      </c>
      <c r="B62" s="1"/>
      <c r="D62" s="1"/>
      <c r="G62" s="1"/>
      <c r="I62" s="1"/>
      <c r="J62" s="1"/>
      <c r="K62" s="1"/>
      <c r="M62" s="1"/>
      <c r="P62" s="1"/>
    </row>
    <row r="63" spans="1:16" ht="18" customHeight="1" thickBot="1" x14ac:dyDescent="0.3">
      <c r="A63" s="2" t="s">
        <v>122</v>
      </c>
      <c r="B63" s="2" t="s">
        <v>121</v>
      </c>
      <c r="C63" s="8" t="str">
        <f>IF(OR($F34&gt;0,$H34&gt;0),IF($F34&lt;$H34,$C34,$E34),"-")</f>
        <v>Michaela</v>
      </c>
      <c r="D63" s="2" t="s">
        <v>120</v>
      </c>
      <c r="E63" s="8" t="str">
        <f>IF(OR($F35&gt;0,$H35&gt;0),IF($F35&lt;$H35,$C35,$E35),"-")</f>
        <v>Wendy</v>
      </c>
      <c r="F63" s="9">
        <v>0</v>
      </c>
      <c r="G63" s="10" t="s">
        <v>2</v>
      </c>
      <c r="H63" s="11">
        <v>5</v>
      </c>
      <c r="I63" s="1"/>
      <c r="J63" s="1"/>
      <c r="K63" s="1"/>
      <c r="M63" s="1"/>
      <c r="P63" s="1"/>
    </row>
    <row r="64" spans="1:16" ht="18" customHeight="1" thickBot="1" x14ac:dyDescent="0.3">
      <c r="A64" s="2" t="s">
        <v>119</v>
      </c>
      <c r="B64" s="2" t="s">
        <v>118</v>
      </c>
      <c r="C64" s="8" t="str">
        <f>IF(OR($F37&gt;0,$H37&gt;0),IF($F37&lt;$H37,$C37,$E37),"-")</f>
        <v>Marianne</v>
      </c>
      <c r="D64" s="2" t="s">
        <v>117</v>
      </c>
      <c r="E64" s="8" t="str">
        <f>IF(OR($F36&gt;0,$H36&gt;0),IF($F36&lt;$H36,$C36,$E36),"-")</f>
        <v>Rick</v>
      </c>
      <c r="F64" s="12">
        <v>4</v>
      </c>
      <c r="G64" s="13" t="s">
        <v>2</v>
      </c>
      <c r="H64" s="14">
        <v>5</v>
      </c>
      <c r="I64" s="1"/>
      <c r="J64" s="1"/>
      <c r="K64" s="1"/>
      <c r="P64" s="1"/>
    </row>
    <row r="65" spans="1:16" ht="18" customHeight="1" thickBot="1" x14ac:dyDescent="0.3">
      <c r="A65" s="2" t="s">
        <v>116</v>
      </c>
      <c r="B65" s="2" t="s">
        <v>115</v>
      </c>
      <c r="C65" s="8" t="str">
        <f>IF(OR($F38&gt;0,$H38&gt;0),IF($F38&lt;$H38,$C38,$E38),"-")</f>
        <v>Kees</v>
      </c>
      <c r="D65" s="2" t="s">
        <v>114</v>
      </c>
      <c r="E65" s="8" t="str">
        <f>IF(OR($F39&gt;0,$H39&gt;0),IF($F39&lt;$H39,$C39,$E39),"-")</f>
        <v>Frans</v>
      </c>
      <c r="F65" s="15">
        <v>2</v>
      </c>
      <c r="G65" s="1" t="s">
        <v>2</v>
      </c>
      <c r="H65" s="16">
        <v>7</v>
      </c>
      <c r="I65" s="1"/>
      <c r="J65" s="1"/>
      <c r="K65" s="1"/>
      <c r="P65" s="1"/>
    </row>
    <row r="66" spans="1:16" ht="18" customHeight="1" thickBot="1" x14ac:dyDescent="0.3">
      <c r="A66" s="2" t="s">
        <v>113</v>
      </c>
      <c r="B66" s="2" t="s">
        <v>112</v>
      </c>
      <c r="C66" s="8" t="str">
        <f>IF(OR($F41&gt;0,$H41&gt;0),IF($F41&lt;$H41,$C41,$E41),"-")</f>
        <v>Sonja</v>
      </c>
      <c r="D66" s="2" t="s">
        <v>111</v>
      </c>
      <c r="E66" s="8" t="str">
        <f>IF(OR($F40&gt;0,$H40&gt;0),IF($F40&lt;$H40,$C40,$E40),"-")</f>
        <v>Marcel</v>
      </c>
      <c r="F66" s="12">
        <v>4</v>
      </c>
      <c r="G66" s="13" t="s">
        <v>2</v>
      </c>
      <c r="H66" s="14">
        <v>3</v>
      </c>
      <c r="I66" s="1"/>
      <c r="J66" s="1"/>
      <c r="K66" s="1"/>
      <c r="M66" s="1"/>
      <c r="P66" s="1"/>
    </row>
    <row r="67" spans="1:16" ht="18" customHeight="1" x14ac:dyDescent="0.25">
      <c r="A67" s="1"/>
      <c r="B67" s="1"/>
      <c r="D67" s="1"/>
      <c r="G67" s="1"/>
      <c r="I67" s="1"/>
      <c r="J67" s="1"/>
      <c r="K67" s="1"/>
      <c r="M67" s="1"/>
      <c r="P67" s="1"/>
    </row>
    <row r="68" spans="1:16" ht="18" customHeight="1" x14ac:dyDescent="0.25">
      <c r="A68" s="1"/>
      <c r="B68" s="1"/>
      <c r="D68" s="1"/>
      <c r="G68" s="1"/>
      <c r="I68" s="1"/>
      <c r="J68" s="1"/>
      <c r="K68" s="1"/>
      <c r="M68" s="1"/>
      <c r="P68" s="1"/>
    </row>
    <row r="69" spans="1:16" ht="18" customHeight="1" x14ac:dyDescent="0.25">
      <c r="A69" s="1"/>
      <c r="B69" s="1"/>
      <c r="D69" s="1"/>
      <c r="G69" s="1"/>
      <c r="I69" s="1"/>
      <c r="J69" s="1"/>
      <c r="K69" s="1"/>
      <c r="M69" s="1"/>
      <c r="P69" s="1"/>
    </row>
    <row r="70" spans="1:16" ht="18" customHeight="1" x14ac:dyDescent="0.25">
      <c r="A70" s="1"/>
      <c r="B70" s="1"/>
      <c r="D70" s="1"/>
      <c r="G70" s="1"/>
      <c r="I70" s="1"/>
      <c r="J70" s="1"/>
      <c r="K70" s="1"/>
      <c r="M70" s="1"/>
      <c r="P70" s="1"/>
    </row>
    <row r="71" spans="1:16" ht="18" customHeight="1" x14ac:dyDescent="0.25">
      <c r="A71" s="1"/>
      <c r="B71" s="1"/>
      <c r="D71" s="1"/>
      <c r="G71" s="1"/>
      <c r="I71" s="1"/>
      <c r="J71" s="1"/>
      <c r="K71" s="1"/>
      <c r="M71" s="1"/>
      <c r="P71" s="1"/>
    </row>
    <row r="72" spans="1:16" ht="18" customHeight="1" x14ac:dyDescent="0.25">
      <c r="A72" s="1"/>
      <c r="B72" s="1"/>
      <c r="D72" s="1"/>
      <c r="G72" s="1"/>
      <c r="I72" s="1"/>
      <c r="J72" s="1"/>
      <c r="K72" s="1"/>
      <c r="M72" s="1"/>
      <c r="P72" s="1"/>
    </row>
    <row r="73" spans="1:16" ht="18" customHeight="1" x14ac:dyDescent="0.25">
      <c r="A73" s="1"/>
      <c r="B73" s="1"/>
      <c r="D73" s="1"/>
      <c r="G73" s="1"/>
      <c r="I73" s="1"/>
      <c r="J73" s="1"/>
      <c r="K73" s="1"/>
      <c r="M73" s="1"/>
      <c r="P73" s="1"/>
    </row>
    <row r="74" spans="1:16" ht="18" customHeight="1" x14ac:dyDescent="0.25">
      <c r="A74" s="1"/>
      <c r="B74" s="1"/>
      <c r="D74" s="1"/>
      <c r="G74" s="1"/>
      <c r="I74" s="1"/>
      <c r="J74" s="1"/>
      <c r="K74" s="1"/>
      <c r="M74" s="1"/>
      <c r="P74" s="1"/>
    </row>
    <row r="75" spans="1:16" ht="18" customHeight="1" x14ac:dyDescent="0.25">
      <c r="A75" s="1"/>
      <c r="B75" s="1"/>
      <c r="D75" s="1"/>
      <c r="G75" s="1"/>
      <c r="I75" s="1"/>
      <c r="J75" s="1"/>
      <c r="K75" s="1"/>
      <c r="M75" s="1"/>
      <c r="P75" s="1"/>
    </row>
    <row r="76" spans="1:16" ht="18" customHeight="1" x14ac:dyDescent="0.25">
      <c r="A76" s="1"/>
      <c r="B76" s="1"/>
      <c r="D76" s="1"/>
      <c r="G76" s="1"/>
      <c r="I76" s="1"/>
      <c r="J76" s="1"/>
      <c r="K76" s="1"/>
      <c r="M76" s="1"/>
      <c r="P76" s="1"/>
    </row>
    <row r="77" spans="1:16" ht="18" customHeight="1" x14ac:dyDescent="0.25">
      <c r="A77" s="1"/>
      <c r="B77" s="1"/>
      <c r="D77" s="1"/>
      <c r="G77" s="1"/>
      <c r="I77" s="1"/>
      <c r="J77" s="1"/>
      <c r="K77" s="1"/>
      <c r="M77" s="1"/>
      <c r="P77" s="1"/>
    </row>
    <row r="78" spans="1:16" ht="18" customHeight="1" x14ac:dyDescent="0.25">
      <c r="A78" s="1"/>
      <c r="B78" s="1"/>
      <c r="D78" s="1"/>
      <c r="G78" s="1"/>
      <c r="I78" s="1"/>
      <c r="J78" s="1"/>
      <c r="K78" s="1"/>
      <c r="M78" s="1"/>
      <c r="P78" s="1"/>
    </row>
    <row r="79" spans="1:16" ht="18" customHeight="1" x14ac:dyDescent="0.25">
      <c r="A79" s="1"/>
      <c r="B79" s="1"/>
      <c r="D79" s="1"/>
      <c r="G79" s="1"/>
      <c r="I79" s="1"/>
      <c r="J79" s="1"/>
      <c r="K79" s="1"/>
      <c r="M79" s="1"/>
      <c r="P79" s="1"/>
    </row>
    <row r="80" spans="1:16" ht="18" customHeight="1" x14ac:dyDescent="0.25">
      <c r="A80" s="1"/>
      <c r="B80" s="1"/>
      <c r="D80" s="1"/>
      <c r="G80" s="1"/>
      <c r="I80" s="1"/>
      <c r="J80" s="1"/>
      <c r="K80" s="1"/>
      <c r="M80" s="1"/>
      <c r="P80" s="1"/>
    </row>
    <row r="81" spans="1:16" ht="18" customHeight="1" x14ac:dyDescent="0.25">
      <c r="A81" s="1"/>
      <c r="B81" s="1"/>
      <c r="D81" s="1"/>
      <c r="G81" s="1"/>
      <c r="I81" s="1"/>
      <c r="J81" s="1"/>
      <c r="K81" s="1"/>
      <c r="M81" s="1"/>
      <c r="P81" s="1"/>
    </row>
    <row r="82" spans="1:16" ht="18" customHeight="1" x14ac:dyDescent="0.25">
      <c r="A82" s="1"/>
      <c r="B82" s="1"/>
      <c r="D82" s="1"/>
      <c r="G82" s="1"/>
      <c r="I82" s="1"/>
      <c r="J82" s="1"/>
      <c r="K82" s="1"/>
      <c r="M82" s="1"/>
      <c r="P82" s="1"/>
    </row>
    <row r="83" spans="1:16" ht="18" customHeight="1" x14ac:dyDescent="0.25">
      <c r="A83" s="1" t="s">
        <v>110</v>
      </c>
      <c r="B83" s="1"/>
      <c r="D83" s="1"/>
      <c r="G83" s="1"/>
      <c r="I83" s="1"/>
      <c r="J83" s="1"/>
      <c r="K83" s="1"/>
      <c r="P83" s="1"/>
    </row>
    <row r="84" spans="1:16" ht="18" customHeight="1" thickBot="1" x14ac:dyDescent="0.3">
      <c r="A84" t="s">
        <v>109</v>
      </c>
      <c r="G84" s="1"/>
      <c r="I84" s="1"/>
      <c r="J84" s="1"/>
      <c r="K84" s="1"/>
      <c r="P84" s="1"/>
    </row>
    <row r="85" spans="1:16" ht="18" customHeight="1" thickBot="1" x14ac:dyDescent="0.3">
      <c r="A85" s="2" t="s">
        <v>108</v>
      </c>
      <c r="B85" s="2" t="s">
        <v>107</v>
      </c>
      <c r="C85" s="8" t="str">
        <f>IF(OR($F45&gt;0,$H45&gt;0),IF($F45&gt;$H45,$C45,#REF!),"-")</f>
        <v>Dingina</v>
      </c>
      <c r="D85" s="2" t="s">
        <v>106</v>
      </c>
      <c r="E85" s="8" t="str">
        <f>IF(OR($F46&gt;0,$H46&gt;0),IF($F46&gt;$H46,$C46,$E45),"-")</f>
        <v>Wim</v>
      </c>
      <c r="F85" s="12">
        <v>8</v>
      </c>
      <c r="G85" s="13" t="s">
        <v>2</v>
      </c>
      <c r="H85" s="14">
        <v>2</v>
      </c>
      <c r="I85" s="1"/>
      <c r="J85" s="1"/>
      <c r="K85" s="1"/>
      <c r="P85" s="1"/>
    </row>
    <row r="86" spans="1:16" ht="18" customHeight="1" thickBot="1" x14ac:dyDescent="0.3">
      <c r="A86" s="2" t="s">
        <v>105</v>
      </c>
      <c r="B86" s="2" t="s">
        <v>104</v>
      </c>
      <c r="C86" s="8" t="str">
        <f>IF(OR($F48&gt;0,$H48&gt;0),IF($F48&gt;$H48,$C48,$E48),"-")</f>
        <v>Natasja</v>
      </c>
      <c r="D86" s="2" t="s">
        <v>103</v>
      </c>
      <c r="E86" s="8" t="str">
        <f>IF(OR($F47&gt;0,$H47&gt;0),IF($F47&gt;$H47,$C47,$E47),"-")</f>
        <v>Gerard</v>
      </c>
      <c r="F86" s="12">
        <v>1</v>
      </c>
      <c r="G86" s="13" t="s">
        <v>2</v>
      </c>
      <c r="H86" s="14">
        <v>2</v>
      </c>
      <c r="I86" s="1"/>
      <c r="J86" s="1"/>
      <c r="K86" s="1"/>
      <c r="P86" s="1"/>
    </row>
    <row r="87" spans="1:16" ht="18" customHeight="1" x14ac:dyDescent="0.25">
      <c r="A87" s="1"/>
      <c r="B87" s="1"/>
      <c r="D87" s="1"/>
      <c r="G87" s="1"/>
      <c r="I87" s="1"/>
      <c r="J87" s="1"/>
      <c r="K87" s="1"/>
      <c r="P87" s="1"/>
    </row>
    <row r="88" spans="1:16" ht="18" customHeight="1" thickBot="1" x14ac:dyDescent="0.3">
      <c r="A88" s="1" t="s">
        <v>102</v>
      </c>
      <c r="B88" s="1"/>
      <c r="D88" s="1"/>
      <c r="G88" s="1"/>
      <c r="I88" s="1"/>
      <c r="J88" s="1"/>
      <c r="K88" s="1"/>
      <c r="M88" s="1"/>
      <c r="P88" s="1"/>
    </row>
    <row r="89" spans="1:16" ht="18" customHeight="1" thickBot="1" x14ac:dyDescent="0.3">
      <c r="A89" s="2" t="s">
        <v>101</v>
      </c>
      <c r="B89" s="2" t="s">
        <v>100</v>
      </c>
      <c r="C89" s="8" t="str">
        <f>IF(OR($F45&gt;0,$H45&gt;0),IF($F45&lt;$H45,$C45,$E45),"-")</f>
        <v>Joy</v>
      </c>
      <c r="D89" s="2" t="s">
        <v>99</v>
      </c>
      <c r="E89" s="8" t="str">
        <f>IF(OR($F46&gt;0,$H46&gt;0),IF($F46&lt;$H46,$C46,$E46),"-")</f>
        <v>Herman</v>
      </c>
      <c r="F89" s="12">
        <v>6</v>
      </c>
      <c r="G89" s="13" t="s">
        <v>2</v>
      </c>
      <c r="H89" s="14">
        <v>3</v>
      </c>
      <c r="I89" s="1"/>
      <c r="J89" s="1"/>
      <c r="K89" s="1"/>
      <c r="M89" s="1"/>
      <c r="P89" s="1"/>
    </row>
    <row r="90" spans="1:16" ht="18" customHeight="1" thickBot="1" x14ac:dyDescent="0.3">
      <c r="A90" s="2" t="s">
        <v>98</v>
      </c>
      <c r="B90" s="2" t="s">
        <v>97</v>
      </c>
      <c r="C90" s="8" t="str">
        <f>IF(OR($F48&gt;0,$H48&gt;0),IF($F48&lt;$H48,$C48,$E48),"-")</f>
        <v>Hans V.</v>
      </c>
      <c r="D90" s="2" t="s">
        <v>96</v>
      </c>
      <c r="E90" s="8" t="str">
        <f>IF(OR($F47&gt;0,$H47&gt;0),IF($F47&lt;$H47,$C47,$E47),"-")</f>
        <v>Cock</v>
      </c>
      <c r="F90" s="12">
        <v>5</v>
      </c>
      <c r="G90" s="13" t="s">
        <v>2</v>
      </c>
      <c r="H90" s="14">
        <v>3</v>
      </c>
      <c r="I90" s="1"/>
      <c r="J90" s="1"/>
      <c r="K90" s="1"/>
      <c r="M90" s="1"/>
      <c r="P90" s="1"/>
    </row>
    <row r="91" spans="1:16" ht="18" customHeight="1" x14ac:dyDescent="0.25">
      <c r="A91" s="1"/>
      <c r="B91" s="1"/>
      <c r="D91" s="1"/>
      <c r="G91" s="1"/>
      <c r="I91" s="1"/>
      <c r="J91" s="1"/>
      <c r="K91" s="1"/>
      <c r="P91" s="1"/>
    </row>
    <row r="92" spans="1:16" ht="18" customHeight="1" thickBot="1" x14ac:dyDescent="0.3">
      <c r="A92" s="1" t="s">
        <v>95</v>
      </c>
      <c r="B92" s="1"/>
      <c r="D92" s="1"/>
      <c r="G92" s="1"/>
      <c r="I92" s="1"/>
      <c r="J92" s="1"/>
    </row>
    <row r="93" spans="1:16" ht="18" customHeight="1" thickBot="1" x14ac:dyDescent="0.3">
      <c r="A93" s="2" t="s">
        <v>94</v>
      </c>
      <c r="B93" s="2" t="s">
        <v>93</v>
      </c>
      <c r="C93" s="8" t="str">
        <f>IF(OR($F51&gt;0,$H51&gt;0),IF($F51&gt;$H51,$C51,$E51),"-")</f>
        <v>Steven</v>
      </c>
      <c r="D93" s="2" t="s">
        <v>92</v>
      </c>
      <c r="E93" s="8" t="str">
        <f>IF(OR($F52&gt;0,$H52&gt;0),IF($F52&gt;$H52,$C52,$E52),"-")</f>
        <v>Jan Egbert</v>
      </c>
      <c r="F93" s="12">
        <v>3</v>
      </c>
      <c r="G93" s="13" t="s">
        <v>2</v>
      </c>
      <c r="H93" s="14">
        <v>5</v>
      </c>
      <c r="I93" s="1"/>
      <c r="J93" s="1"/>
      <c r="K93" s="1"/>
      <c r="L93" s="4"/>
      <c r="M93" s="1"/>
      <c r="P93" s="1"/>
    </row>
    <row r="94" spans="1:16" ht="18" customHeight="1" thickBot="1" x14ac:dyDescent="0.3">
      <c r="A94" s="2" t="s">
        <v>91</v>
      </c>
      <c r="B94" s="2" t="s">
        <v>90</v>
      </c>
      <c r="C94" s="8" t="str">
        <f>IF(OR($F54&gt;0,$H54&gt;0),IF($F54&gt;$H54,$C54,$E54),"-")</f>
        <v>Hans B</v>
      </c>
      <c r="D94" s="2" t="s">
        <v>89</v>
      </c>
      <c r="E94" s="8" t="str">
        <f>IF(OR($F53&gt;0,$H53&gt;0),IF($F53&gt;$H53,$C53,$E53),"-")</f>
        <v>Ruud</v>
      </c>
      <c r="F94" s="12">
        <v>3</v>
      </c>
      <c r="G94" s="13" t="s">
        <v>2</v>
      </c>
      <c r="H94" s="14">
        <v>1</v>
      </c>
      <c r="I94" s="1"/>
      <c r="J94" s="1"/>
      <c r="K94" s="1"/>
      <c r="M94" s="1"/>
      <c r="P94" s="1"/>
    </row>
    <row r="95" spans="1:16" ht="18" customHeight="1" x14ac:dyDescent="0.25">
      <c r="A95" s="1"/>
      <c r="B95" s="1"/>
      <c r="D95" s="1"/>
      <c r="G95" s="1"/>
      <c r="I95" s="1"/>
      <c r="J95" s="1"/>
      <c r="K95" s="1"/>
      <c r="M95" s="1"/>
      <c r="P95" s="1"/>
    </row>
    <row r="96" spans="1:16" ht="18" customHeight="1" thickBot="1" x14ac:dyDescent="0.3">
      <c r="A96" s="1" t="s">
        <v>88</v>
      </c>
      <c r="B96" s="1"/>
      <c r="D96" s="1"/>
      <c r="G96" s="1"/>
      <c r="I96" s="1"/>
      <c r="J96" s="1"/>
      <c r="K96" s="1"/>
      <c r="P96" s="1"/>
    </row>
    <row r="97" spans="1:16" ht="18" customHeight="1" thickBot="1" x14ac:dyDescent="0.3">
      <c r="A97" s="2" t="s">
        <v>87</v>
      </c>
      <c r="B97" s="2" t="s">
        <v>86</v>
      </c>
      <c r="C97" s="8" t="str">
        <f>IF(OR($F51&gt;0,$H51&gt;0),IF($F51&lt;$H51,$C51,$E51),"-")</f>
        <v>René</v>
      </c>
      <c r="D97" s="2" t="s">
        <v>85</v>
      </c>
      <c r="E97" s="8" t="str">
        <f>IF(OR($F52&gt;0,$H52&gt;0),IF($F52&lt;$H52,$C52,$E52),"-")</f>
        <v>Elly</v>
      </c>
      <c r="F97" s="12">
        <v>5</v>
      </c>
      <c r="G97" s="13" t="s">
        <v>2</v>
      </c>
      <c r="H97" s="14">
        <v>2</v>
      </c>
      <c r="I97" s="1"/>
      <c r="J97" s="1"/>
      <c r="K97" s="1"/>
      <c r="P97" s="1"/>
    </row>
    <row r="98" spans="1:16" ht="18" customHeight="1" thickBot="1" x14ac:dyDescent="0.3">
      <c r="A98" s="2" t="s">
        <v>84</v>
      </c>
      <c r="B98" s="2" t="s">
        <v>83</v>
      </c>
      <c r="C98" s="8" t="str">
        <f>IF(OR($F54&gt;0,$H54&gt;0),IF($F54&lt;$H54,$C54,$E54),"-")</f>
        <v>Jeroen</v>
      </c>
      <c r="D98" s="2" t="s">
        <v>82</v>
      </c>
      <c r="E98" s="8" t="str">
        <f>IF(OR($F53&gt;0,$H53&gt;0),IF($F53&lt;$H53,$C53,$E53),"-")</f>
        <v>Marrie</v>
      </c>
      <c r="F98" s="12">
        <v>6</v>
      </c>
      <c r="G98" s="13" t="s">
        <v>2</v>
      </c>
      <c r="H98" s="14">
        <v>4</v>
      </c>
      <c r="I98" s="1"/>
      <c r="J98" s="1"/>
      <c r="K98" s="1"/>
      <c r="M98" s="1"/>
      <c r="P98" s="1"/>
    </row>
    <row r="99" spans="1:16" ht="18" customHeight="1" x14ac:dyDescent="0.25">
      <c r="A99" s="1"/>
      <c r="B99" s="1"/>
      <c r="D99" s="1"/>
      <c r="G99" s="1"/>
      <c r="I99" s="1"/>
      <c r="J99" s="1"/>
      <c r="K99" s="1"/>
      <c r="M99" s="1"/>
      <c r="P99" s="1"/>
    </row>
    <row r="100" spans="1:16" ht="18" customHeight="1" thickBot="1" x14ac:dyDescent="0.3">
      <c r="A100" s="1" t="s">
        <v>81</v>
      </c>
      <c r="B100" s="1"/>
      <c r="D100" s="1"/>
      <c r="G100" s="1"/>
      <c r="I100" s="1"/>
      <c r="J100" s="1"/>
      <c r="K100" s="1"/>
      <c r="M100" s="1"/>
      <c r="P100" s="1"/>
    </row>
    <row r="101" spans="1:16" ht="18" customHeight="1" thickBot="1" x14ac:dyDescent="0.3">
      <c r="A101" s="2" t="s">
        <v>80</v>
      </c>
      <c r="B101" s="2" t="s">
        <v>79</v>
      </c>
      <c r="C101" s="8" t="str">
        <f>IF(OR($F57&gt;0,$H57&gt;0),IF($F57&gt;$H57,$C57,$E57),"-")</f>
        <v>Gerco</v>
      </c>
      <c r="D101" s="2" t="s">
        <v>78</v>
      </c>
      <c r="E101" s="8" t="str">
        <f>IF(OR($F58&gt;0,$H58&gt;0),IF($F58&gt;$H58,$C58,$E58),"-")</f>
        <v>André D</v>
      </c>
      <c r="F101" s="12">
        <v>7</v>
      </c>
      <c r="G101" s="13" t="s">
        <v>2</v>
      </c>
      <c r="H101" s="14">
        <v>2</v>
      </c>
      <c r="I101" s="1"/>
      <c r="J101" s="1"/>
      <c r="K101" s="1"/>
      <c r="P101" s="1"/>
    </row>
    <row r="102" spans="1:16" ht="18" customHeight="1" thickBot="1" x14ac:dyDescent="0.3">
      <c r="A102" s="2" t="s">
        <v>77</v>
      </c>
      <c r="B102" s="2" t="s">
        <v>76</v>
      </c>
      <c r="C102" s="8" t="str">
        <f>IF(OR($F60&gt;0,$H60&gt;0),IF($F60&gt;$H60,$C60,$E60),"-")</f>
        <v>Youri</v>
      </c>
      <c r="D102" s="2" t="s">
        <v>75</v>
      </c>
      <c r="E102" s="8" t="str">
        <f>IF(OR($F59&gt;0,$H59&gt;0),IF($F59&gt;$H59,$C59,$E59),"-")</f>
        <v>Johan</v>
      </c>
      <c r="F102" s="12">
        <v>6</v>
      </c>
      <c r="G102" s="13" t="s">
        <v>2</v>
      </c>
      <c r="H102" s="14">
        <v>5</v>
      </c>
      <c r="I102" s="1"/>
      <c r="J102" s="1"/>
      <c r="K102" s="1"/>
      <c r="P102" s="1"/>
    </row>
    <row r="103" spans="1:16" ht="18" customHeight="1" x14ac:dyDescent="0.25">
      <c r="A103" s="1"/>
      <c r="B103" s="1"/>
      <c r="D103" s="1"/>
      <c r="G103" s="1"/>
      <c r="I103" s="1"/>
      <c r="J103" s="1"/>
      <c r="K103" s="1"/>
      <c r="M103" s="1"/>
      <c r="P103" s="1"/>
    </row>
    <row r="104" spans="1:16" ht="18" customHeight="1" thickBot="1" x14ac:dyDescent="0.3">
      <c r="A104" s="1" t="s">
        <v>74</v>
      </c>
      <c r="B104" s="1"/>
      <c r="D104" s="1"/>
      <c r="G104" s="1"/>
      <c r="I104" s="1"/>
      <c r="J104" s="1"/>
      <c r="K104" s="1"/>
      <c r="M104" s="1"/>
      <c r="P104" s="1"/>
    </row>
    <row r="105" spans="1:16" ht="18" customHeight="1" thickBot="1" x14ac:dyDescent="0.3">
      <c r="A105" s="2" t="s">
        <v>73</v>
      </c>
      <c r="B105" s="2" t="s">
        <v>72</v>
      </c>
      <c r="C105" s="8" t="str">
        <f>IF(OR($F57&gt;0,$H57&gt;0),IF($F57&lt;$H57,$C57,$E57),"-")</f>
        <v>André V.</v>
      </c>
      <c r="D105" s="2" t="s">
        <v>71</v>
      </c>
      <c r="E105" s="8" t="s">
        <v>396</v>
      </c>
      <c r="F105" s="12">
        <v>5</v>
      </c>
      <c r="G105" s="13" t="s">
        <v>2</v>
      </c>
      <c r="H105" s="14">
        <v>3</v>
      </c>
      <c r="I105" s="1"/>
      <c r="J105" s="1"/>
      <c r="K105" s="1"/>
      <c r="M105" s="1"/>
      <c r="P105" s="1"/>
    </row>
    <row r="106" spans="1:16" ht="18" customHeight="1" thickBot="1" x14ac:dyDescent="0.3">
      <c r="A106" s="2" t="s">
        <v>70</v>
      </c>
      <c r="B106" s="2" t="s">
        <v>69</v>
      </c>
      <c r="C106" s="8" t="str">
        <f>IF(OR($F60&gt;0,$H60&gt;0),IF($F60&lt;$H60,$C60,$E60),"-")</f>
        <v>Alban</v>
      </c>
      <c r="D106" s="2" t="s">
        <v>68</v>
      </c>
      <c r="E106" s="8" t="s">
        <v>376</v>
      </c>
      <c r="F106" s="12">
        <v>6</v>
      </c>
      <c r="G106" s="13" t="s">
        <v>2</v>
      </c>
      <c r="H106" s="14">
        <v>0</v>
      </c>
      <c r="I106" s="1"/>
      <c r="J106" s="1"/>
      <c r="K106" s="1"/>
      <c r="P106" s="1"/>
    </row>
    <row r="107" spans="1:16" ht="18" customHeight="1" x14ac:dyDescent="0.25">
      <c r="A107" s="1"/>
      <c r="B107" s="1"/>
      <c r="D107" s="1"/>
      <c r="G107" s="1"/>
      <c r="I107" s="1"/>
      <c r="J107" s="1"/>
      <c r="K107" s="1"/>
      <c r="M107" s="1"/>
      <c r="P107" s="1"/>
    </row>
    <row r="108" spans="1:16" ht="18" customHeight="1" thickBot="1" x14ac:dyDescent="0.3">
      <c r="A108" s="1" t="s">
        <v>67</v>
      </c>
      <c r="B108" s="1"/>
      <c r="D108" s="1"/>
      <c r="G108" s="1"/>
      <c r="I108" s="1"/>
      <c r="J108" s="1"/>
      <c r="K108" s="1"/>
      <c r="M108" s="1"/>
      <c r="P108" s="1"/>
    </row>
    <row r="109" spans="1:16" ht="18" customHeight="1" thickBot="1" x14ac:dyDescent="0.3">
      <c r="A109" s="2" t="s">
        <v>66</v>
      </c>
      <c r="B109" s="2" t="s">
        <v>65</v>
      </c>
      <c r="C109" s="8" t="str">
        <f>IF(OR($F63&gt;0,$H63&gt;0),IF($F63&gt;$H63,$C63,$E63),"-")</f>
        <v>Wendy</v>
      </c>
      <c r="D109" s="2" t="s">
        <v>64</v>
      </c>
      <c r="E109" s="8" t="str">
        <f>IF(OR($F64&gt;0,$H64&gt;0),IF($F64&gt;$H64,$C64,$E64),"-")</f>
        <v>Rick</v>
      </c>
      <c r="F109" s="12">
        <v>4</v>
      </c>
      <c r="G109" s="13" t="s">
        <v>2</v>
      </c>
      <c r="H109" s="14">
        <v>5</v>
      </c>
      <c r="I109" s="1"/>
      <c r="J109" s="1"/>
      <c r="K109" s="1"/>
      <c r="P109" s="1"/>
    </row>
    <row r="110" spans="1:16" ht="18" customHeight="1" thickBot="1" x14ac:dyDescent="0.3">
      <c r="A110" s="2" t="s">
        <v>63</v>
      </c>
      <c r="B110" s="2" t="s">
        <v>62</v>
      </c>
      <c r="C110" s="8" t="str">
        <f>IF(OR($F66&gt;0,$H66&gt;0),IF($F66&gt;$H66,$C66,$E66),"-")</f>
        <v>Sonja</v>
      </c>
      <c r="D110" s="2" t="s">
        <v>61</v>
      </c>
      <c r="E110" s="8" t="str">
        <f>IF(OR($F65&gt;0,$H65&gt;0),IF($F65&gt;$H65,$C65,$E65),"-")</f>
        <v>Frans</v>
      </c>
      <c r="F110" s="12">
        <v>5</v>
      </c>
      <c r="G110" s="13" t="s">
        <v>2</v>
      </c>
      <c r="H110" s="14">
        <v>3</v>
      </c>
      <c r="I110" s="1"/>
      <c r="J110" s="1"/>
      <c r="K110" s="1"/>
      <c r="P110" s="1"/>
    </row>
    <row r="111" spans="1:16" ht="18" customHeight="1" x14ac:dyDescent="0.25">
      <c r="A111" s="1"/>
      <c r="B111" s="1"/>
      <c r="D111" s="1"/>
      <c r="G111" s="1"/>
      <c r="I111" s="1"/>
      <c r="J111" s="1"/>
      <c r="K111" s="1"/>
      <c r="M111" s="1"/>
      <c r="P111" s="1"/>
    </row>
    <row r="112" spans="1:16" ht="18" customHeight="1" thickBot="1" x14ac:dyDescent="0.3">
      <c r="A112" s="1" t="s">
        <v>60</v>
      </c>
      <c r="B112" s="1"/>
      <c r="D112" s="1"/>
      <c r="G112" s="1"/>
      <c r="I112" s="1"/>
      <c r="J112" s="1"/>
      <c r="K112" s="1"/>
      <c r="M112" s="1"/>
      <c r="P112" s="1"/>
    </row>
    <row r="113" spans="1:16" ht="18" customHeight="1" thickBot="1" x14ac:dyDescent="0.3">
      <c r="A113" s="2" t="s">
        <v>59</v>
      </c>
      <c r="B113" s="2" t="s">
        <v>58</v>
      </c>
      <c r="C113" s="8" t="str">
        <f>IF(OR($F63&gt;0,$H63&gt;0),IF($F63&lt;$H63,$C63,$E63),"-")</f>
        <v>Michaela</v>
      </c>
      <c r="D113" s="2" t="s">
        <v>57</v>
      </c>
      <c r="E113" s="8" t="str">
        <f>IF(OR($F64&gt;0,$H64&gt;0),IF($F64&lt;$H64,$C64,$E64),"-")</f>
        <v>Marianne</v>
      </c>
      <c r="F113" s="12">
        <v>6</v>
      </c>
      <c r="G113" s="13" t="s">
        <v>2</v>
      </c>
      <c r="H113" s="14">
        <v>2</v>
      </c>
      <c r="I113" s="1"/>
      <c r="J113" s="1"/>
      <c r="K113" s="1"/>
      <c r="P113" s="1"/>
    </row>
    <row r="114" spans="1:16" ht="18" customHeight="1" thickBot="1" x14ac:dyDescent="0.3">
      <c r="A114" s="2" t="s">
        <v>56</v>
      </c>
      <c r="B114" s="2" t="s">
        <v>55</v>
      </c>
      <c r="C114" s="8" t="str">
        <f>IF(OR($F66&gt;0,$H66&gt;0),IF($F66&lt;$H66,$C66,$E66),"-")</f>
        <v>Marcel</v>
      </c>
      <c r="D114" s="2" t="s">
        <v>54</v>
      </c>
      <c r="E114" s="8" t="str">
        <f>IF(OR($F65&gt;0,$H65&gt;0),IF($F65&lt;$H65,$C65,$E65),"-")</f>
        <v>Kees</v>
      </c>
      <c r="F114" s="12">
        <v>6</v>
      </c>
      <c r="G114" s="13" t="s">
        <v>2</v>
      </c>
      <c r="H114" s="14">
        <v>2</v>
      </c>
      <c r="I114" s="1"/>
      <c r="J114" s="1"/>
      <c r="K114" s="1"/>
      <c r="P114" s="1"/>
    </row>
    <row r="115" spans="1:16" ht="18" customHeight="1" x14ac:dyDescent="0.25">
      <c r="A115" s="1"/>
      <c r="B115" s="1"/>
      <c r="D115" s="1"/>
      <c r="G115" s="1"/>
      <c r="I115" s="1"/>
      <c r="J115" s="1"/>
      <c r="K115" s="1"/>
      <c r="P115" s="1"/>
    </row>
    <row r="116" spans="1:16" ht="18" customHeight="1" x14ac:dyDescent="0.25">
      <c r="A116" s="1"/>
      <c r="B116" s="1"/>
      <c r="D116" s="1"/>
      <c r="G116" s="1"/>
      <c r="I116" s="1"/>
      <c r="J116" s="1"/>
      <c r="K116" s="1"/>
      <c r="P116" s="1"/>
    </row>
    <row r="117" spans="1:16" ht="18" customHeight="1" x14ac:dyDescent="0.25">
      <c r="A117" s="1"/>
      <c r="B117" s="1"/>
      <c r="D117" s="1"/>
      <c r="G117" s="1"/>
      <c r="I117" s="1"/>
      <c r="J117" s="1"/>
      <c r="K117" s="1"/>
      <c r="P117" s="1"/>
    </row>
    <row r="118" spans="1:16" ht="18" customHeight="1" x14ac:dyDescent="0.25">
      <c r="A118" s="1"/>
      <c r="B118" s="1"/>
      <c r="D118" s="1"/>
      <c r="G118" s="1"/>
      <c r="I118" s="1"/>
      <c r="J118" s="1"/>
      <c r="K118" s="1"/>
      <c r="P118" s="1"/>
    </row>
    <row r="119" spans="1:16" ht="18" customHeight="1" x14ac:dyDescent="0.25">
      <c r="A119" s="1"/>
      <c r="B119" s="1"/>
      <c r="D119" s="1"/>
      <c r="G119" s="1"/>
      <c r="I119" s="1"/>
      <c r="J119" s="1"/>
      <c r="K119" s="1"/>
      <c r="P119" s="1"/>
    </row>
    <row r="120" spans="1:16" ht="18" customHeight="1" x14ac:dyDescent="0.25">
      <c r="A120" s="1"/>
      <c r="B120" s="1"/>
      <c r="D120" s="1"/>
      <c r="G120" s="1"/>
      <c r="I120" s="1"/>
      <c r="J120" s="1"/>
      <c r="K120" s="1"/>
      <c r="P120" s="1"/>
    </row>
    <row r="121" spans="1:16" ht="18" customHeight="1" x14ac:dyDescent="0.25">
      <c r="A121" s="1"/>
      <c r="B121" s="1"/>
      <c r="D121" s="1"/>
      <c r="G121" s="1"/>
      <c r="I121" s="1"/>
      <c r="J121" s="1"/>
      <c r="K121" s="1"/>
      <c r="P121" s="1"/>
    </row>
    <row r="122" spans="1:16" ht="18" customHeight="1" x14ac:dyDescent="0.25">
      <c r="A122" s="1"/>
      <c r="B122" s="1"/>
      <c r="D122" s="1"/>
      <c r="G122" s="1"/>
      <c r="I122" s="1"/>
      <c r="J122" s="1"/>
      <c r="K122" s="1"/>
      <c r="P122" s="1"/>
    </row>
    <row r="123" spans="1:16" ht="18" customHeight="1" x14ac:dyDescent="0.25">
      <c r="A123" s="1"/>
      <c r="B123" s="1"/>
      <c r="D123" s="1"/>
      <c r="G123" s="1"/>
      <c r="I123" s="1"/>
      <c r="J123" s="1"/>
      <c r="K123" s="1"/>
      <c r="P123" s="1"/>
    </row>
    <row r="124" spans="1:16" ht="18" customHeight="1" x14ac:dyDescent="0.25">
      <c r="A124" t="s">
        <v>53</v>
      </c>
      <c r="B124" s="1"/>
      <c r="D124" s="1"/>
      <c r="G124" s="1"/>
      <c r="I124" s="1"/>
      <c r="J124" s="1"/>
      <c r="K124" s="1"/>
      <c r="P124" s="1"/>
    </row>
    <row r="125" spans="1:16" ht="18" customHeight="1" thickBot="1" x14ac:dyDescent="0.3">
      <c r="A125" s="1" t="s">
        <v>7</v>
      </c>
      <c r="B125" s="1"/>
      <c r="D125" s="1"/>
      <c r="G125" s="1"/>
      <c r="I125" s="1"/>
      <c r="J125" s="1"/>
      <c r="K125" s="1"/>
      <c r="P125" s="1"/>
    </row>
    <row r="126" spans="1:16" ht="18" customHeight="1" thickBot="1" x14ac:dyDescent="0.3">
      <c r="A126" s="1" t="s">
        <v>326</v>
      </c>
      <c r="B126" s="8" t="s">
        <v>6</v>
      </c>
      <c r="C126" s="8" t="str">
        <f>IF(OR($F114&gt;0,$H114&gt;0),IF($F114&lt;$H114,$C114,$E114),"-")</f>
        <v>Kees</v>
      </c>
      <c r="D126" s="8" t="s">
        <v>5</v>
      </c>
      <c r="E126" s="8" t="str">
        <f>IF(OR($F113&gt;0,$H113&gt;0),IF($F113&lt;$H113,$C113,$E113),"-")</f>
        <v>Marianne</v>
      </c>
      <c r="F126" s="12">
        <v>2</v>
      </c>
      <c r="G126" s="13" t="s">
        <v>2</v>
      </c>
      <c r="H126" s="14">
        <v>4</v>
      </c>
      <c r="I126" s="1"/>
      <c r="J126" s="1"/>
      <c r="K126" s="1"/>
      <c r="P126" s="1"/>
    </row>
    <row r="127" spans="1:16" ht="18" customHeight="1" x14ac:dyDescent="0.25">
      <c r="A127" s="1"/>
      <c r="B127" s="1"/>
      <c r="D127" s="1"/>
      <c r="G127" s="1"/>
      <c r="I127" s="1"/>
      <c r="K127" s="1"/>
      <c r="P127" s="1"/>
    </row>
    <row r="128" spans="1:16" ht="18" customHeight="1" thickBot="1" x14ac:dyDescent="0.3">
      <c r="A128" s="1" t="s">
        <v>10</v>
      </c>
      <c r="B128" s="1"/>
      <c r="D128" s="1"/>
      <c r="G128" s="1"/>
      <c r="I128" s="1"/>
      <c r="J128" s="1"/>
      <c r="K128" s="1"/>
      <c r="P128" s="1"/>
    </row>
    <row r="129" spans="1:16" ht="18" customHeight="1" thickBot="1" x14ac:dyDescent="0.3">
      <c r="A129" s="1" t="s">
        <v>327</v>
      </c>
      <c r="B129" s="2" t="s">
        <v>9</v>
      </c>
      <c r="C129" s="8" t="str">
        <f>IF(OR($F114&gt;0,$H114&gt;0),IF($F114&gt;$H114,$C114,$E114),"-")</f>
        <v>Marcel</v>
      </c>
      <c r="D129" s="2" t="s">
        <v>8</v>
      </c>
      <c r="E129" s="8" t="str">
        <f>IF(OR($F113&gt;0,$H113&gt;0),IF($F113&gt;$H113,$C113,$E113),"-")</f>
        <v>Michaela</v>
      </c>
      <c r="F129" s="12">
        <v>4</v>
      </c>
      <c r="G129" s="13" t="s">
        <v>2</v>
      </c>
      <c r="H129" s="14">
        <v>3</v>
      </c>
      <c r="I129" s="1"/>
      <c r="J129" s="1"/>
      <c r="K129" s="1"/>
      <c r="P129" s="1"/>
    </row>
    <row r="130" spans="1:16" ht="18" customHeight="1" x14ac:dyDescent="0.25">
      <c r="A130" s="1"/>
      <c r="B130" s="1"/>
      <c r="D130" s="1"/>
      <c r="G130" s="1"/>
      <c r="I130" s="1"/>
      <c r="J130" s="1"/>
      <c r="K130" s="1"/>
      <c r="P130" s="1"/>
    </row>
    <row r="131" spans="1:16" ht="18" customHeight="1" thickBot="1" x14ac:dyDescent="0.3">
      <c r="A131" s="1" t="s">
        <v>13</v>
      </c>
      <c r="B131" s="1"/>
      <c r="D131" s="1"/>
      <c r="G131" s="1"/>
      <c r="I131" s="1"/>
      <c r="J131" s="1"/>
      <c r="K131" s="1"/>
      <c r="P131" s="1"/>
    </row>
    <row r="132" spans="1:16" ht="18" customHeight="1" thickBot="1" x14ac:dyDescent="0.3">
      <c r="A132" s="1" t="s">
        <v>328</v>
      </c>
      <c r="B132" s="2" t="s">
        <v>12</v>
      </c>
      <c r="C132" s="8" t="str">
        <f>IF(OR($F110&gt;0,$H110&gt;0),IF($F110&lt;$H110,$C110,$E110),"-")</f>
        <v>Frans</v>
      </c>
      <c r="D132" s="2" t="s">
        <v>11</v>
      </c>
      <c r="E132" s="8" t="str">
        <f>IF(OR($F109&gt;0,$H109&gt;0),IF($F109&lt;$H109,$C109,$E109),"-")</f>
        <v>Wendy</v>
      </c>
      <c r="F132" s="12">
        <v>4</v>
      </c>
      <c r="G132" s="13" t="s">
        <v>2</v>
      </c>
      <c r="H132" s="14">
        <v>7</v>
      </c>
      <c r="I132" s="1"/>
      <c r="J132" s="1"/>
      <c r="K132" s="1"/>
      <c r="P132" s="1"/>
    </row>
    <row r="133" spans="1:16" ht="18" customHeight="1" x14ac:dyDescent="0.25">
      <c r="A133" s="1"/>
      <c r="B133" s="1"/>
      <c r="D133" s="1"/>
      <c r="G133" s="1"/>
      <c r="I133" s="1"/>
      <c r="J133" s="1"/>
      <c r="K133" s="1"/>
      <c r="P133" s="1"/>
    </row>
    <row r="134" spans="1:16" ht="18" customHeight="1" thickBot="1" x14ac:dyDescent="0.3">
      <c r="A134" s="1" t="s">
        <v>16</v>
      </c>
      <c r="B134" s="1"/>
      <c r="D134" s="1"/>
      <c r="G134" s="1"/>
      <c r="I134" s="1"/>
      <c r="J134" s="1"/>
      <c r="K134" s="1"/>
      <c r="P134" s="1"/>
    </row>
    <row r="135" spans="1:16" ht="18" customHeight="1" thickBot="1" x14ac:dyDescent="0.3">
      <c r="A135" s="1" t="s">
        <v>329</v>
      </c>
      <c r="B135" s="2" t="s">
        <v>15</v>
      </c>
      <c r="C135" s="8" t="str">
        <f>IF(OR($F110&gt;0,$H110&gt;0),IF($F110&gt;$H110,$C110,$E110),"-")</f>
        <v>Sonja</v>
      </c>
      <c r="D135" s="2" t="s">
        <v>14</v>
      </c>
      <c r="E135" s="8" t="str">
        <f>IF(OR($F109&gt;0,$H109&gt;0),IF($F109&gt;$H109,$C109,$E109),"-")</f>
        <v>Rick</v>
      </c>
      <c r="F135" s="12">
        <v>7</v>
      </c>
      <c r="G135" s="13" t="s">
        <v>2</v>
      </c>
      <c r="H135" s="14">
        <v>6</v>
      </c>
      <c r="I135" s="1"/>
      <c r="J135" s="1"/>
      <c r="K135" s="1"/>
      <c r="P135" s="1"/>
    </row>
    <row r="136" spans="1:16" ht="18" customHeight="1" x14ac:dyDescent="0.25">
      <c r="A136" s="1"/>
      <c r="B136" s="1"/>
      <c r="D136" s="1"/>
      <c r="G136" s="1"/>
      <c r="I136" s="1"/>
      <c r="J136" s="1"/>
      <c r="K136" s="1"/>
      <c r="P136" s="1"/>
    </row>
    <row r="137" spans="1:16" ht="18" customHeight="1" thickBot="1" x14ac:dyDescent="0.3">
      <c r="A137" s="1" t="s">
        <v>19</v>
      </c>
      <c r="B137" s="1"/>
      <c r="D137" s="1"/>
      <c r="G137" s="1"/>
      <c r="I137" s="1"/>
      <c r="J137" s="1"/>
      <c r="K137" s="1"/>
      <c r="P137" s="1"/>
    </row>
    <row r="138" spans="1:16" ht="18" customHeight="1" thickBot="1" x14ac:dyDescent="0.3">
      <c r="A138" s="1" t="s">
        <v>330</v>
      </c>
      <c r="B138" s="2" t="s">
        <v>18</v>
      </c>
      <c r="C138" s="8" t="str">
        <f>IF(OR($F106&gt;0,$H106&gt;0),IF($F106&lt;$H106,$C106,$E106),"-")</f>
        <v>Dorus</v>
      </c>
      <c r="D138" s="2" t="s">
        <v>17</v>
      </c>
      <c r="E138" s="8" t="str">
        <f>IF(OR($F105&gt;0,$H105&gt;0),IF($F105&lt;$H105,$C105,$E105),"-")</f>
        <v>Ank</v>
      </c>
      <c r="F138" s="12">
        <v>7</v>
      </c>
      <c r="G138" s="13" t="s">
        <v>2</v>
      </c>
      <c r="H138" s="14">
        <v>3</v>
      </c>
      <c r="I138" s="1"/>
      <c r="J138" s="1"/>
      <c r="K138" s="1"/>
      <c r="P138" s="1"/>
    </row>
    <row r="139" spans="1:16" ht="18" customHeight="1" x14ac:dyDescent="0.25">
      <c r="A139" s="1"/>
      <c r="B139" s="1"/>
      <c r="D139" s="1"/>
      <c r="G139" s="1"/>
      <c r="I139" s="1"/>
      <c r="J139" s="1"/>
      <c r="K139" s="1"/>
      <c r="P139" s="1"/>
    </row>
    <row r="140" spans="1:16" ht="18" customHeight="1" thickBot="1" x14ac:dyDescent="0.3">
      <c r="A140" s="1" t="s">
        <v>22</v>
      </c>
      <c r="B140" s="1"/>
      <c r="D140" s="1"/>
      <c r="G140" s="1"/>
      <c r="I140" s="1"/>
      <c r="J140" s="1"/>
      <c r="K140" s="1"/>
      <c r="P140" s="1"/>
    </row>
    <row r="141" spans="1:16" ht="18" customHeight="1" thickBot="1" x14ac:dyDescent="0.3">
      <c r="A141" s="1" t="s">
        <v>331</v>
      </c>
      <c r="B141" s="2" t="s">
        <v>21</v>
      </c>
      <c r="C141" s="8" t="str">
        <f>IF(OR($F106&gt;0,$H106&gt;0),IF($F106&gt;$H106,$C106,$E106),"-")</f>
        <v>Alban</v>
      </c>
      <c r="D141" s="2" t="s">
        <v>20</v>
      </c>
      <c r="E141" s="8" t="str">
        <f>IF(OR($F105&gt;0,$H105&gt;0),IF($F105&gt;$H105,$C105,$E105),"-")</f>
        <v>André V.</v>
      </c>
      <c r="F141" s="12">
        <v>4</v>
      </c>
      <c r="G141" s="13" t="s">
        <v>2</v>
      </c>
      <c r="H141" s="14">
        <v>2</v>
      </c>
      <c r="I141" s="1"/>
      <c r="J141" s="1"/>
      <c r="K141" s="1"/>
      <c r="P141" s="1"/>
    </row>
    <row r="142" spans="1:16" ht="18" customHeight="1" x14ac:dyDescent="0.25">
      <c r="A142" s="1"/>
      <c r="B142" s="1"/>
      <c r="D142" s="1"/>
      <c r="G142" s="1"/>
      <c r="I142" s="1"/>
      <c r="J142" s="1"/>
      <c r="K142" s="1"/>
      <c r="P142" s="1"/>
    </row>
    <row r="143" spans="1:16" ht="18" customHeight="1" thickBot="1" x14ac:dyDescent="0.3">
      <c r="A143" s="1" t="s">
        <v>25</v>
      </c>
      <c r="B143" s="1"/>
      <c r="D143" s="1"/>
      <c r="G143" s="1"/>
      <c r="I143" s="1"/>
      <c r="J143" s="1"/>
      <c r="K143" s="1"/>
      <c r="P143" s="1"/>
    </row>
    <row r="144" spans="1:16" ht="18" customHeight="1" thickBot="1" x14ac:dyDescent="0.3">
      <c r="A144" s="1" t="s">
        <v>332</v>
      </c>
      <c r="B144" s="2" t="s">
        <v>24</v>
      </c>
      <c r="C144" s="8" t="str">
        <f>IF(OR($F102&gt;0,$H102&gt;0),IF($F102&lt;$H102,$C102,$E102),"-")</f>
        <v>Johan</v>
      </c>
      <c r="D144" s="2" t="s">
        <v>23</v>
      </c>
      <c r="E144" s="8" t="str">
        <f>IF(OR($F101&gt;0,$H101&gt;0),IF($F101&lt;$H101,$C101,$E101),"-")</f>
        <v>André D</v>
      </c>
      <c r="F144" s="12">
        <v>6</v>
      </c>
      <c r="G144" s="13" t="s">
        <v>2</v>
      </c>
      <c r="H144" s="14">
        <v>5</v>
      </c>
      <c r="I144" s="1"/>
      <c r="J144" s="1"/>
      <c r="K144" s="1"/>
      <c r="P144" s="1"/>
    </row>
    <row r="145" spans="1:16" ht="18" customHeight="1" x14ac:dyDescent="0.25">
      <c r="A145" s="1"/>
      <c r="B145" s="1"/>
      <c r="D145" s="1"/>
      <c r="G145" s="1"/>
      <c r="I145" s="1"/>
      <c r="J145" s="1"/>
      <c r="K145" s="1"/>
      <c r="P145" s="1"/>
    </row>
    <row r="146" spans="1:16" ht="18" customHeight="1" thickBot="1" x14ac:dyDescent="0.3">
      <c r="A146" s="1" t="s">
        <v>28</v>
      </c>
      <c r="B146" s="1"/>
      <c r="D146" s="1"/>
      <c r="G146" s="1"/>
      <c r="I146" s="1"/>
      <c r="J146" s="1"/>
      <c r="K146" s="1"/>
      <c r="P146" s="1"/>
    </row>
    <row r="147" spans="1:16" ht="18" customHeight="1" thickBot="1" x14ac:dyDescent="0.3">
      <c r="A147" s="1" t="s">
        <v>333</v>
      </c>
      <c r="B147" s="2" t="s">
        <v>27</v>
      </c>
      <c r="C147" s="8" t="str">
        <f>IF(OR($F102&gt;0,$H102&gt;0),IF($F102&gt;$H102,$C102,$E102),"-")</f>
        <v>Youri</v>
      </c>
      <c r="D147" s="2" t="s">
        <v>26</v>
      </c>
      <c r="E147" s="8" t="str">
        <f>IF(OR($F101&gt;0,$H101&gt;0),IF($F101&gt;$H101,$C101,$E101),"-")</f>
        <v>Gerco</v>
      </c>
      <c r="F147" s="12">
        <v>4</v>
      </c>
      <c r="G147" s="13" t="s">
        <v>2</v>
      </c>
      <c r="H147" s="14">
        <v>6</v>
      </c>
      <c r="I147" s="1"/>
      <c r="J147" s="1"/>
      <c r="K147" s="1"/>
      <c r="P147" s="1"/>
    </row>
    <row r="148" spans="1:16" ht="18" customHeight="1" x14ac:dyDescent="0.25">
      <c r="A148" s="1"/>
      <c r="B148" s="1"/>
      <c r="D148" s="1"/>
      <c r="G148" s="1"/>
      <c r="I148" s="1"/>
      <c r="J148" s="1"/>
      <c r="K148" s="1"/>
      <c r="P148" s="1"/>
    </row>
    <row r="149" spans="1:16" ht="18" customHeight="1" x14ac:dyDescent="0.25">
      <c r="A149" s="1"/>
      <c r="B149" s="1"/>
      <c r="D149" s="1"/>
      <c r="G149" s="1"/>
      <c r="I149" s="1"/>
      <c r="J149" s="1"/>
      <c r="K149" s="1"/>
      <c r="P149" s="1"/>
    </row>
    <row r="150" spans="1:16" ht="18" customHeight="1" thickBot="1" x14ac:dyDescent="0.3">
      <c r="A150" s="1" t="s">
        <v>31</v>
      </c>
      <c r="B150" s="1"/>
      <c r="D150" s="1"/>
      <c r="G150" s="1"/>
      <c r="I150" s="1"/>
      <c r="J150" s="1"/>
      <c r="K150" s="1"/>
      <c r="P150" s="1"/>
    </row>
    <row r="151" spans="1:16" ht="18" customHeight="1" thickBot="1" x14ac:dyDescent="0.3">
      <c r="A151" s="1" t="s">
        <v>334</v>
      </c>
      <c r="B151" s="2" t="s">
        <v>30</v>
      </c>
      <c r="C151" s="8" t="str">
        <f>IF(OR($F98&gt;0,$H98&gt;0),IF($F98&lt;$H98,$C98,$E98),"-")</f>
        <v>Marrie</v>
      </c>
      <c r="D151" s="2" t="s">
        <v>29</v>
      </c>
      <c r="E151" s="8" t="str">
        <f>IF(OR($F97&gt;0,$H97&gt;0),IF($F97&lt;$H97,$C97,$E97),"-")</f>
        <v>Elly</v>
      </c>
      <c r="F151" s="12">
        <v>6</v>
      </c>
      <c r="G151" s="13" t="s">
        <v>2</v>
      </c>
      <c r="H151" s="14">
        <v>7</v>
      </c>
      <c r="I151" s="1"/>
      <c r="J151" s="1"/>
      <c r="K151" s="1"/>
      <c r="P151" s="1"/>
    </row>
    <row r="152" spans="1:16" ht="18" customHeight="1" x14ac:dyDescent="0.25">
      <c r="A152" s="1"/>
      <c r="B152" s="1"/>
      <c r="D152" s="1"/>
      <c r="G152" s="1"/>
      <c r="I152" s="1"/>
      <c r="J152" s="1"/>
      <c r="K152" s="1"/>
      <c r="P152" s="1"/>
    </row>
    <row r="153" spans="1:16" ht="18" customHeight="1" thickBot="1" x14ac:dyDescent="0.3">
      <c r="A153" s="1" t="s">
        <v>34</v>
      </c>
      <c r="B153" s="1"/>
      <c r="D153" s="1"/>
      <c r="G153" s="1"/>
      <c r="J153" s="1"/>
      <c r="K153" s="1"/>
      <c r="P153" s="1"/>
    </row>
    <row r="154" spans="1:16" ht="18" customHeight="1" thickBot="1" x14ac:dyDescent="0.3">
      <c r="A154" s="1" t="s">
        <v>335</v>
      </c>
      <c r="B154" s="2" t="s">
        <v>33</v>
      </c>
      <c r="C154" s="8" t="str">
        <f>IF(OR($F98&gt;0,$H98&gt;0),IF($F98&gt;$H98,$C98,$E98),"-")</f>
        <v>Jeroen</v>
      </c>
      <c r="D154" s="2" t="s">
        <v>32</v>
      </c>
      <c r="E154" s="8" t="str">
        <f>IF(OR($F97&gt;0,$H97&gt;0),IF($F97&gt;$H97,$C97,$E97),"-")</f>
        <v>René</v>
      </c>
      <c r="F154" s="12">
        <v>5</v>
      </c>
      <c r="G154" s="13" t="s">
        <v>2</v>
      </c>
      <c r="H154" s="14">
        <v>7</v>
      </c>
      <c r="J154" s="1"/>
      <c r="K154" s="1"/>
      <c r="P154" s="1"/>
    </row>
    <row r="155" spans="1:16" ht="18" customHeight="1" x14ac:dyDescent="0.25">
      <c r="A155" s="1"/>
      <c r="B155" s="1"/>
      <c r="D155" s="1"/>
      <c r="G155" s="1"/>
      <c r="J155" s="1"/>
      <c r="K155" s="1"/>
      <c r="N155" s="4"/>
      <c r="P155" s="1"/>
    </row>
    <row r="156" spans="1:16" ht="18" customHeight="1" thickBot="1" x14ac:dyDescent="0.3">
      <c r="A156" s="1" t="s">
        <v>37</v>
      </c>
      <c r="B156" s="1"/>
      <c r="D156" s="1"/>
      <c r="G156" s="1"/>
      <c r="J156" s="1"/>
      <c r="K156" s="1"/>
      <c r="P156" s="1"/>
    </row>
    <row r="157" spans="1:16" ht="18" customHeight="1" thickBot="1" x14ac:dyDescent="0.3">
      <c r="A157" s="1" t="s">
        <v>336</v>
      </c>
      <c r="B157" s="2" t="s">
        <v>36</v>
      </c>
      <c r="C157" s="8" t="str">
        <f>IF(OR($F94&gt;0,$H94&gt;0),IF($F94&lt;$H94,$C94,$E94),"-")</f>
        <v>Ruud</v>
      </c>
      <c r="D157" s="2" t="s">
        <v>35</v>
      </c>
      <c r="E157" s="8" t="str">
        <f>IF(OR($F93&gt;0,$H93&gt;0),IF($F93&lt;$H93,$C93,$E93),"-")</f>
        <v>Steven</v>
      </c>
      <c r="F157" s="12">
        <v>3</v>
      </c>
      <c r="G157" s="13" t="s">
        <v>2</v>
      </c>
      <c r="H157" s="14">
        <v>2</v>
      </c>
      <c r="J157" s="1"/>
      <c r="K157" s="1"/>
      <c r="P157" s="1"/>
    </row>
    <row r="158" spans="1:16" ht="18" customHeight="1" x14ac:dyDescent="0.25">
      <c r="A158" s="1"/>
      <c r="B158" s="1"/>
      <c r="D158" s="1"/>
      <c r="G158" s="1"/>
      <c r="J158" s="1"/>
      <c r="K158" s="1"/>
      <c r="P158" s="1"/>
    </row>
    <row r="159" spans="1:16" ht="18" customHeight="1" thickBot="1" x14ac:dyDescent="0.3">
      <c r="A159" s="1" t="s">
        <v>40</v>
      </c>
      <c r="B159" s="1"/>
      <c r="D159" s="1"/>
      <c r="G159" s="1"/>
      <c r="J159" s="1"/>
      <c r="K159" s="1"/>
      <c r="P159" s="1"/>
    </row>
    <row r="160" spans="1:16" ht="18" customHeight="1" thickBot="1" x14ac:dyDescent="0.3">
      <c r="A160" s="1" t="s">
        <v>337</v>
      </c>
      <c r="B160" s="2" t="s">
        <v>39</v>
      </c>
      <c r="C160" s="8" t="str">
        <f>IF(OR($F94&gt;0,$H94&gt;0),IF($F94&gt;$H94,$C94,$E94),"-")</f>
        <v>Hans B</v>
      </c>
      <c r="D160" s="2" t="s">
        <v>38</v>
      </c>
      <c r="E160" s="8" t="str">
        <f>IF(OR($F93&gt;0,$H93&gt;0),IF($F93&gt;$H93,$C93,$E93),"-")</f>
        <v>Jan Egbert</v>
      </c>
      <c r="F160" s="12">
        <v>4</v>
      </c>
      <c r="G160" s="13" t="s">
        <v>2</v>
      </c>
      <c r="H160" s="14">
        <v>3</v>
      </c>
      <c r="J160" s="1"/>
      <c r="K160" s="1"/>
      <c r="P160" s="1"/>
    </row>
    <row r="161" spans="1:17" ht="18" customHeight="1" x14ac:dyDescent="0.25">
      <c r="A161" s="1"/>
      <c r="B161" s="1"/>
      <c r="D161" s="1"/>
      <c r="G161" s="1"/>
      <c r="J161" s="1"/>
      <c r="K161" s="1"/>
      <c r="P161" s="1"/>
    </row>
    <row r="162" spans="1:17" ht="18" customHeight="1" thickBot="1" x14ac:dyDescent="0.3">
      <c r="A162" s="1" t="s">
        <v>43</v>
      </c>
      <c r="B162" s="1"/>
      <c r="D162" s="1"/>
      <c r="G162" s="1"/>
      <c r="J162" s="1"/>
      <c r="K162" s="1"/>
      <c r="P162" s="1"/>
    </row>
    <row r="163" spans="1:17" ht="18" customHeight="1" thickBot="1" x14ac:dyDescent="0.3">
      <c r="A163" s="1" t="s">
        <v>338</v>
      </c>
      <c r="B163" s="2" t="s">
        <v>42</v>
      </c>
      <c r="C163" s="8" t="str">
        <f>IF(OR($F90&gt;0,$H90&gt;0),IF($F90&lt;$H90,$C90,$E90),"-")</f>
        <v>Cock</v>
      </c>
      <c r="D163" s="2" t="s">
        <v>41</v>
      </c>
      <c r="E163" s="8" t="str">
        <f>IF(OR($F89&gt;0,$H89&gt;0),IF($F89&lt;$H89,$C89,$E89),"-")</f>
        <v>Herman</v>
      </c>
      <c r="F163" s="12">
        <v>6</v>
      </c>
      <c r="G163" s="13" t="s">
        <v>2</v>
      </c>
      <c r="H163" s="14">
        <v>1</v>
      </c>
      <c r="J163" s="1"/>
      <c r="K163" s="1"/>
      <c r="P163" s="1"/>
    </row>
    <row r="164" spans="1:17" ht="18" customHeight="1" x14ac:dyDescent="0.25">
      <c r="A164" s="1"/>
      <c r="B164" s="1"/>
      <c r="D164" s="1"/>
      <c r="G164" s="1"/>
      <c r="J164" s="1"/>
      <c r="K164" s="1"/>
      <c r="P164" s="1"/>
    </row>
    <row r="165" spans="1:17" ht="18" customHeight="1" x14ac:dyDescent="0.25">
      <c r="A165" s="1"/>
      <c r="B165" s="1"/>
      <c r="D165" s="1"/>
      <c r="G165" s="1"/>
      <c r="J165" s="1"/>
      <c r="K165" s="1"/>
      <c r="P165" s="1"/>
    </row>
    <row r="166" spans="1:17" ht="18" customHeight="1" thickBot="1" x14ac:dyDescent="0.3">
      <c r="A166" s="1" t="s">
        <v>46</v>
      </c>
      <c r="B166" s="1"/>
      <c r="D166" s="1"/>
      <c r="G166" s="1"/>
    </row>
    <row r="167" spans="1:17" ht="18" customHeight="1" thickBot="1" x14ac:dyDescent="0.3">
      <c r="A167" s="1" t="s">
        <v>339</v>
      </c>
      <c r="B167" s="2" t="s">
        <v>45</v>
      </c>
      <c r="C167" s="8" t="str">
        <f>IF(OR($F90&gt;0,$H90&gt;0),IF($F90&gt;$H90,$C90,$E90),"-")</f>
        <v>Hans V.</v>
      </c>
      <c r="D167" s="2" t="s">
        <v>44</v>
      </c>
      <c r="E167" s="8" t="str">
        <f>IF(OR($F89&gt;0,$H89&gt;0),IF($F89&gt;$H89,$C89,$E89),"-")</f>
        <v>Joy</v>
      </c>
      <c r="F167" s="12">
        <v>6</v>
      </c>
      <c r="G167" s="13" t="s">
        <v>2</v>
      </c>
      <c r="H167" s="14">
        <v>3</v>
      </c>
    </row>
    <row r="168" spans="1:17" ht="18" customHeight="1" x14ac:dyDescent="0.25">
      <c r="A168" s="1"/>
      <c r="B168" s="1"/>
      <c r="D168" s="1"/>
      <c r="G168" s="1"/>
    </row>
    <row r="169" spans="1:17" ht="18" customHeight="1" thickBot="1" x14ac:dyDescent="0.3">
      <c r="A169" s="1" t="s">
        <v>49</v>
      </c>
      <c r="B169" s="1"/>
      <c r="D169" s="1"/>
      <c r="G169" s="1"/>
      <c r="N169" s="4"/>
      <c r="O169" s="5"/>
      <c r="P169" s="4"/>
      <c r="Q169" s="5"/>
    </row>
    <row r="170" spans="1:17" ht="18" customHeight="1" thickBot="1" x14ac:dyDescent="0.3">
      <c r="A170" s="1" t="s">
        <v>340</v>
      </c>
      <c r="B170" s="2" t="s">
        <v>48</v>
      </c>
      <c r="C170" s="8" t="str">
        <f>IF(OR($F86&gt;0,$H86&gt;0),IF($F86&lt;$H86,$C86,$E86),"-")</f>
        <v>Natasja</v>
      </c>
      <c r="D170" s="2" t="s">
        <v>47</v>
      </c>
      <c r="E170" s="8" t="str">
        <f>IF(OR($F85&gt;0,$H85&gt;0),IF($F85&lt;$H85,$C85,$E85),"-")</f>
        <v>Wim</v>
      </c>
      <c r="F170" s="12">
        <v>3</v>
      </c>
      <c r="G170" s="13" t="s">
        <v>2</v>
      </c>
      <c r="H170" s="14">
        <v>4</v>
      </c>
      <c r="N170" s="4"/>
      <c r="O170" s="5"/>
      <c r="P170" s="4"/>
      <c r="Q170" s="5"/>
    </row>
    <row r="171" spans="1:17" ht="18" customHeight="1" x14ac:dyDescent="0.25">
      <c r="G171" s="1"/>
      <c r="N171" s="4"/>
      <c r="O171" s="5"/>
      <c r="P171" s="4"/>
      <c r="Q171" s="5"/>
    </row>
    <row r="172" spans="1:17" ht="18" customHeight="1" thickBot="1" x14ac:dyDescent="0.3">
      <c r="A172" t="s">
        <v>52</v>
      </c>
      <c r="D172" s="1"/>
      <c r="G172" s="1"/>
      <c r="N172" s="4"/>
      <c r="O172" s="5"/>
      <c r="P172" s="4"/>
      <c r="Q172" s="5"/>
    </row>
    <row r="173" spans="1:17" ht="18" customHeight="1" thickBot="1" x14ac:dyDescent="0.3">
      <c r="A173" s="1" t="s">
        <v>341</v>
      </c>
      <c r="B173" s="2" t="s">
        <v>51</v>
      </c>
      <c r="C173" s="8" t="str">
        <f>IF(OR($F86&gt;0,$H86&gt;0),IF($F86&gt;$H86,$C86,$E86),"-")</f>
        <v>Gerard</v>
      </c>
      <c r="D173" s="2" t="s">
        <v>50</v>
      </c>
      <c r="E173" s="8" t="str">
        <f>IF(OR($F85&gt;0,$H85&gt;0),IF($F85&gt;$H85,$C85,$E85),"-")</f>
        <v>Dingina</v>
      </c>
      <c r="F173" s="12">
        <v>2</v>
      </c>
      <c r="G173" s="13" t="s">
        <v>2</v>
      </c>
      <c r="H173" s="14">
        <v>7</v>
      </c>
      <c r="N173" s="4"/>
      <c r="O173" s="5"/>
      <c r="P173" s="4"/>
      <c r="Q173" s="5"/>
    </row>
    <row r="174" spans="1:17" ht="18" customHeight="1" x14ac:dyDescent="0.25">
      <c r="G174" s="1"/>
      <c r="N174" s="4"/>
      <c r="O174" s="5"/>
      <c r="P174" s="4"/>
      <c r="Q174" s="5"/>
    </row>
    <row r="175" spans="1:17" ht="18" customHeight="1" x14ac:dyDescent="0.25">
      <c r="N175" s="4"/>
      <c r="O175" s="5"/>
      <c r="P175" s="4"/>
      <c r="Q175" s="5"/>
    </row>
    <row r="176" spans="1:17" ht="18" customHeight="1" x14ac:dyDescent="0.25">
      <c r="N176" s="4"/>
      <c r="O176" s="5"/>
      <c r="P176" s="4"/>
      <c r="Q176" s="5"/>
    </row>
    <row r="177" spans="2:17" ht="18" customHeight="1" x14ac:dyDescent="0.25">
      <c r="C177" s="7" t="s">
        <v>257</v>
      </c>
      <c r="N177" s="4"/>
      <c r="O177" s="5"/>
      <c r="P177" s="4"/>
      <c r="Q177" s="5"/>
    </row>
    <row r="178" spans="2:17" ht="18" customHeight="1" x14ac:dyDescent="0.25">
      <c r="N178" s="4"/>
      <c r="O178" s="5"/>
      <c r="P178" s="4"/>
      <c r="Q178" s="5"/>
    </row>
    <row r="179" spans="2:17" ht="18" customHeight="1" x14ac:dyDescent="0.25">
      <c r="B179" s="5">
        <v>1</v>
      </c>
      <c r="C179" s="8" t="str">
        <f>IF(OR($F173&gt;0,$H173&gt;0),IF($F173&gt;$H173,$C173,$E173),"-")</f>
        <v>Dingina</v>
      </c>
      <c r="D179" s="5">
        <v>33</v>
      </c>
      <c r="E179" s="8" t="str">
        <f>IF(OR($O28&gt;0,$Q28&gt;0),IF($O28&gt;$Q28,$L28,$N28),"-")</f>
        <v>Kevin</v>
      </c>
      <c r="G179" s="4"/>
      <c r="H179" s="5"/>
      <c r="N179" s="4"/>
      <c r="O179" s="5"/>
      <c r="P179" s="4"/>
      <c r="Q179" s="5"/>
    </row>
    <row r="180" spans="2:17" ht="18" customHeight="1" x14ac:dyDescent="0.25">
      <c r="B180" s="5">
        <v>2</v>
      </c>
      <c r="C180" s="8" t="str">
        <f>IF(OR($F173&gt;0,$H173&gt;0),IF($F173&lt;$H173,$C173,$E173),"-")</f>
        <v>Gerard</v>
      </c>
      <c r="D180" s="5">
        <v>34</v>
      </c>
      <c r="E180" s="8" t="str">
        <f>IF(OR($O28&gt;0,$Q28&gt;0),IF($O28&lt;$Q28,$L28,$N28),"-")</f>
        <v>Arthur</v>
      </c>
      <c r="G180" s="4"/>
      <c r="H180" s="5"/>
      <c r="N180" s="4"/>
      <c r="O180" s="5"/>
      <c r="P180" s="4"/>
      <c r="Q180" s="5"/>
    </row>
    <row r="181" spans="2:17" ht="18" customHeight="1" x14ac:dyDescent="0.25">
      <c r="B181" s="5">
        <v>3</v>
      </c>
      <c r="C181" s="8" t="str">
        <f>IF(OR($F170&gt;0,$H170&gt;0),IF($F170&gt;$H170,$C170,$E170),"-")</f>
        <v>Wim</v>
      </c>
      <c r="D181" s="5">
        <v>35</v>
      </c>
      <c r="E181" s="8" t="str">
        <f>IF(OR($O25&gt;0,$Q25&gt;0),IF($O25&gt;$Q25,$L25,$N25),"-")</f>
        <v>Mariusz</v>
      </c>
      <c r="G181" s="4"/>
      <c r="H181" s="5"/>
      <c r="N181" s="4"/>
      <c r="O181" s="5"/>
      <c r="P181" s="4"/>
      <c r="Q181" s="5"/>
    </row>
    <row r="182" spans="2:17" ht="18" customHeight="1" x14ac:dyDescent="0.25">
      <c r="B182" s="5">
        <v>4</v>
      </c>
      <c r="C182" s="8" t="str">
        <f>IF(OR($F170&gt;0,$H170&gt;0),IF($F170&lt;$H170,$C170,$E170),"-")</f>
        <v>Natasja</v>
      </c>
      <c r="D182" s="5">
        <v>36</v>
      </c>
      <c r="E182" s="8" t="str">
        <f>IF(OR($O25&gt;0,$Q25&gt;0),IF($O25&lt;$Q25,$L25,$N25),"-")</f>
        <v>Maarten</v>
      </c>
      <c r="G182" s="4"/>
      <c r="H182" s="5"/>
      <c r="N182" s="4"/>
      <c r="O182" s="5"/>
      <c r="P182" s="4"/>
      <c r="Q182" s="5"/>
    </row>
    <row r="183" spans="2:17" x14ac:dyDescent="0.25">
      <c r="B183" s="5">
        <v>5</v>
      </c>
      <c r="C183" s="8" t="str">
        <f>IF(OR($F167&gt;0,$H167&gt;0),IF($F167&gt;$H167,$C167,$E167),"-")</f>
        <v>Hans V.</v>
      </c>
      <c r="D183" s="5">
        <v>37</v>
      </c>
      <c r="E183" s="8" t="str">
        <f>IF(OR($O16&gt;0,$Q16&gt;0),IF($O16&gt;$Q16,$L16,$N16),"-")</f>
        <v>Wilma</v>
      </c>
      <c r="G183" s="4"/>
      <c r="H183" s="5"/>
      <c r="N183" s="4"/>
      <c r="O183" s="5"/>
      <c r="P183" s="4"/>
      <c r="Q183" s="5"/>
    </row>
    <row r="184" spans="2:17" ht="14.45" customHeight="1" x14ac:dyDescent="0.25">
      <c r="B184" s="5">
        <v>6</v>
      </c>
      <c r="C184" s="8" t="str">
        <f>IF(OR($F167&gt;0,$H167&gt;0),IF($F167&lt;$H167,$C167,$E167),"-")</f>
        <v>Joy</v>
      </c>
      <c r="D184" s="5">
        <v>38</v>
      </c>
      <c r="E184" s="8" t="str">
        <f>IF(OR($O16&gt;0,$Q16&gt;0),IF($O16&lt;$Q16,$L16,$N16),"-")</f>
        <v>Cor</v>
      </c>
      <c r="G184" s="4"/>
      <c r="H184" s="5"/>
      <c r="N184" s="4"/>
      <c r="O184" s="5"/>
      <c r="P184" s="4"/>
      <c r="Q184" s="5"/>
    </row>
    <row r="185" spans="2:17" x14ac:dyDescent="0.25">
      <c r="B185" s="5">
        <v>7</v>
      </c>
      <c r="C185" s="8" t="str">
        <f>IF(OR($F163&gt;0,$H163&gt;0),IF($F163&gt;$H163,$C163,$E163),"-")</f>
        <v>Cock</v>
      </c>
      <c r="D185" s="3">
        <v>39</v>
      </c>
      <c r="E185" s="8" t="str">
        <f>IF(OR($O15&gt;0,$Q15&gt;0),IF($O15&gt;$Q15,$L15,$N15),"-")</f>
        <v>Marléne</v>
      </c>
      <c r="F185" s="5"/>
      <c r="H185"/>
      <c r="L185" s="4"/>
      <c r="M185" s="5"/>
      <c r="N185" s="4"/>
      <c r="O185" s="5"/>
      <c r="Q185"/>
    </row>
    <row r="186" spans="2:17" x14ac:dyDescent="0.25">
      <c r="B186" s="5">
        <v>8</v>
      </c>
      <c r="C186" s="8" t="str">
        <f>IF(OR($F163&gt;0,$H163&gt;0),IF($F163&lt;$H163,$C163,$E163),"-")</f>
        <v>Herman</v>
      </c>
      <c r="D186" s="3">
        <v>40</v>
      </c>
      <c r="E186" s="8" t="str">
        <f>IF(OR($O15&gt;0,$Q15&gt;0),IF($O15&lt;$Q15,$L15,$N15),"-")</f>
        <v>Marten</v>
      </c>
      <c r="F186" s="5"/>
      <c r="H186"/>
      <c r="L186" s="4"/>
      <c r="M186" s="5"/>
      <c r="N186" s="4"/>
      <c r="O186" s="5"/>
      <c r="Q186"/>
    </row>
    <row r="187" spans="2:17" x14ac:dyDescent="0.25">
      <c r="B187" s="5">
        <v>9</v>
      </c>
      <c r="C187" s="8" t="str">
        <f>IF(OR($F160&gt;0,$H160&gt;0),IF($F160&gt;$H160,$C160,$E160),"-")</f>
        <v>Hans B</v>
      </c>
      <c r="D187" s="3"/>
      <c r="E187" s="4"/>
      <c r="F187" s="5"/>
      <c r="H187"/>
      <c r="L187" s="4"/>
      <c r="M187" s="5"/>
      <c r="N187" s="4"/>
      <c r="O187" s="5"/>
      <c r="Q187"/>
    </row>
    <row r="188" spans="2:17" x14ac:dyDescent="0.25">
      <c r="B188" s="5">
        <v>10</v>
      </c>
      <c r="C188" s="8" t="str">
        <f>IF(OR($F160&gt;0,$H160&gt;0),IF($F160&lt;$H160,$C160,$E160),"-")</f>
        <v>Jan Egbert</v>
      </c>
      <c r="D188" s="3"/>
      <c r="E188" s="4"/>
      <c r="F188" s="5"/>
      <c r="H188"/>
      <c r="L188" s="4"/>
      <c r="M188" s="5"/>
      <c r="N188" s="4"/>
      <c r="O188" s="5"/>
      <c r="Q188"/>
    </row>
    <row r="189" spans="2:17" x14ac:dyDescent="0.25">
      <c r="B189" s="5">
        <v>11</v>
      </c>
      <c r="C189" s="8" t="str">
        <f>IF(OR($F157&gt;0,$H157&gt;0),IF($F157&gt;$H157,$C157,$E157),"-")</f>
        <v>Ruud</v>
      </c>
      <c r="D189" s="3"/>
      <c r="E189" s="4"/>
      <c r="F189" s="5"/>
      <c r="H189"/>
      <c r="L189" s="4"/>
      <c r="M189" s="5"/>
      <c r="N189" s="4"/>
      <c r="O189" s="5"/>
      <c r="Q189"/>
    </row>
    <row r="190" spans="2:17" x14ac:dyDescent="0.25">
      <c r="B190" s="5">
        <v>12</v>
      </c>
      <c r="C190" s="8" t="str">
        <f>IF(OR($F157&gt;0,$H157&gt;0),IF($F157&lt;$H157,$C157,$E157),"-")</f>
        <v>Steven</v>
      </c>
      <c r="D190" s="3"/>
      <c r="E190" s="4"/>
      <c r="F190" s="5"/>
      <c r="H190"/>
      <c r="L190" s="4"/>
      <c r="M190" s="5"/>
      <c r="N190" s="4"/>
      <c r="O190" s="5"/>
      <c r="Q190"/>
    </row>
    <row r="191" spans="2:17" x14ac:dyDescent="0.25">
      <c r="B191" s="5">
        <v>13</v>
      </c>
      <c r="C191" s="8" t="str">
        <f>IF(OR($F154&gt;0,$H154&gt;0),IF($F154&gt;$H154,$C154,$E154),"-")</f>
        <v>René</v>
      </c>
      <c r="D191" s="3"/>
      <c r="E191" s="4"/>
      <c r="F191" s="5"/>
      <c r="H191"/>
      <c r="L191" s="4"/>
      <c r="M191" s="5"/>
      <c r="N191" s="4"/>
      <c r="O191" s="5"/>
      <c r="Q191"/>
    </row>
    <row r="192" spans="2:17" x14ac:dyDescent="0.25">
      <c r="B192" s="5">
        <v>14</v>
      </c>
      <c r="C192" s="8" t="str">
        <f>IF(OR($F154&gt;0,$H154&gt;0),IF($F154&lt;$H154,$C154,$E154),"-")</f>
        <v>Jeroen</v>
      </c>
      <c r="D192" s="3"/>
      <c r="E192" s="4"/>
      <c r="F192" s="5"/>
      <c r="H192"/>
      <c r="L192" s="4"/>
      <c r="M192" s="5"/>
      <c r="N192" s="4"/>
      <c r="O192" s="5"/>
      <c r="Q192"/>
    </row>
    <row r="193" spans="2:17" x14ac:dyDescent="0.25">
      <c r="B193" s="5">
        <v>15</v>
      </c>
      <c r="C193" s="8" t="str">
        <f>IF(OR($F151&gt;0,$H151&gt;0),IF($F151&gt;$H151,$C151,$E151),"-")</f>
        <v>Elly</v>
      </c>
      <c r="D193" s="3"/>
      <c r="E193" s="4"/>
      <c r="F193" s="5"/>
      <c r="H193"/>
      <c r="L193" s="4"/>
      <c r="M193" s="5"/>
      <c r="N193" s="4"/>
      <c r="O193" s="5"/>
      <c r="Q193"/>
    </row>
    <row r="194" spans="2:17" x14ac:dyDescent="0.25">
      <c r="B194" s="5">
        <v>16</v>
      </c>
      <c r="C194" s="8" t="str">
        <f>IF(OR($F151&gt;0,$H151&gt;0),IF($F151&lt;$H151,$C151,$E151),"-")</f>
        <v>Marrie</v>
      </c>
      <c r="D194" s="3"/>
      <c r="E194" s="4"/>
      <c r="F194" s="5"/>
      <c r="H194"/>
      <c r="L194" s="4"/>
      <c r="M194" s="5"/>
      <c r="N194" s="4"/>
      <c r="O194" s="5"/>
      <c r="Q194"/>
    </row>
    <row r="195" spans="2:17" x14ac:dyDescent="0.25">
      <c r="B195" s="5">
        <v>17</v>
      </c>
      <c r="C195" s="8" t="str">
        <f>IF(OR($F147&gt;0,$H147&gt;0),IF($F147&gt;$H147,$C147,$E147),"-")</f>
        <v>Gerco</v>
      </c>
      <c r="D195" s="3"/>
      <c r="E195" s="4"/>
      <c r="F195" s="5"/>
      <c r="H195"/>
      <c r="L195" s="4"/>
      <c r="M195" s="5"/>
      <c r="N195" s="4"/>
      <c r="O195" s="5"/>
      <c r="Q195"/>
    </row>
    <row r="196" spans="2:17" x14ac:dyDescent="0.25">
      <c r="B196" s="5">
        <v>18</v>
      </c>
      <c r="C196" s="8" t="str">
        <f>IF(OR($F147&gt;0,$H147&gt;0),IF($F147&lt;$H147,$C147,$E147),"-")</f>
        <v>Youri</v>
      </c>
      <c r="D196" s="3"/>
      <c r="E196" s="4"/>
      <c r="F196" s="5"/>
      <c r="H196"/>
      <c r="L196" s="4"/>
      <c r="M196" s="5"/>
      <c r="N196" s="4"/>
      <c r="O196" s="5"/>
      <c r="Q196"/>
    </row>
    <row r="197" spans="2:17" x14ac:dyDescent="0.25">
      <c r="B197" s="5">
        <v>19</v>
      </c>
      <c r="C197" s="8" t="str">
        <f>IF(OR($F144&gt;0,$H144&gt;0),IF($F144&gt;$H144,$C144,$E144),"-")</f>
        <v>Johan</v>
      </c>
      <c r="D197" s="3"/>
      <c r="E197" s="4"/>
      <c r="F197" s="5"/>
      <c r="H197"/>
      <c r="L197" s="4"/>
      <c r="M197" s="5"/>
      <c r="N197" s="4"/>
      <c r="O197" s="5"/>
      <c r="Q197"/>
    </row>
    <row r="198" spans="2:17" x14ac:dyDescent="0.25">
      <c r="B198" s="5">
        <v>20</v>
      </c>
      <c r="C198" s="8" t="str">
        <f>IF(OR($F144&gt;0,$H144&gt;0),IF($F144&lt;$H144,$C144,$E144),"-")</f>
        <v>André D</v>
      </c>
      <c r="D198" s="3"/>
      <c r="E198" s="4"/>
      <c r="F198" s="5"/>
      <c r="H198"/>
      <c r="L198" s="4"/>
      <c r="M198" s="5"/>
      <c r="N198" s="4"/>
      <c r="O198" s="5"/>
      <c r="Q198"/>
    </row>
    <row r="199" spans="2:17" x14ac:dyDescent="0.25">
      <c r="B199" s="5">
        <v>21</v>
      </c>
      <c r="C199" s="8" t="str">
        <f>IF(OR($F141&gt;0,$H141&gt;0),IF($F141&gt;$H141,$C141,$E141),"-")</f>
        <v>Alban</v>
      </c>
      <c r="D199" s="3"/>
      <c r="E199" s="4"/>
      <c r="F199" s="5"/>
      <c r="H199"/>
      <c r="L199" s="4"/>
      <c r="M199" s="5"/>
      <c r="N199" s="4"/>
      <c r="O199" s="5"/>
      <c r="Q199"/>
    </row>
    <row r="200" spans="2:17" x14ac:dyDescent="0.25">
      <c r="B200" s="5">
        <v>22</v>
      </c>
      <c r="C200" s="8" t="str">
        <f>IF(OR($F141&gt;0,$H141&gt;0),IF($F141&lt;$H141,$C141,$E141),"-")</f>
        <v>André V.</v>
      </c>
      <c r="D200" s="3"/>
      <c r="E200" s="4"/>
      <c r="F200" s="5"/>
      <c r="H200"/>
      <c r="L200" s="4"/>
      <c r="M200" s="5"/>
      <c r="N200" s="4"/>
      <c r="O200" s="5"/>
      <c r="Q200"/>
    </row>
    <row r="201" spans="2:17" x14ac:dyDescent="0.25">
      <c r="B201" s="5">
        <v>23</v>
      </c>
      <c r="C201" s="8" t="str">
        <f>IF(OR($F138&gt;0,$H138&gt;0),IF($F138&gt;$H138,$C138,$E138),"-")</f>
        <v>Dorus</v>
      </c>
      <c r="D201" s="3"/>
      <c r="E201" s="4"/>
      <c r="F201" s="5"/>
      <c r="H201"/>
      <c r="L201" s="4"/>
      <c r="M201" s="5"/>
      <c r="N201" s="4"/>
      <c r="O201" s="5"/>
      <c r="Q201"/>
    </row>
    <row r="202" spans="2:17" x14ac:dyDescent="0.25">
      <c r="B202" s="5">
        <v>24</v>
      </c>
      <c r="C202" s="8" t="str">
        <f>IF(OR($F138&gt;0,$H138&gt;0),IF($F138&lt;$H138,$C138,$E138),"-")</f>
        <v>Ank</v>
      </c>
      <c r="D202" s="3"/>
      <c r="E202" s="4"/>
      <c r="F202" s="5"/>
      <c r="H202"/>
      <c r="J202" s="4"/>
      <c r="L202" s="4"/>
      <c r="M202" s="5"/>
      <c r="O202" s="5"/>
      <c r="Q202"/>
    </row>
    <row r="203" spans="2:17" x14ac:dyDescent="0.25">
      <c r="B203" s="5">
        <v>25</v>
      </c>
      <c r="C203" s="8" t="str">
        <f>IF(OR($F135&gt;0,$H135&gt;0),IF($F135&gt;$H135,$C135,$E135),"-")</f>
        <v>Sonja</v>
      </c>
      <c r="G203" s="4"/>
      <c r="H203" s="5"/>
      <c r="O203" s="5"/>
      <c r="Q203" s="5"/>
    </row>
    <row r="204" spans="2:17" x14ac:dyDescent="0.25">
      <c r="B204" s="5">
        <v>26</v>
      </c>
      <c r="C204" s="8" t="str">
        <f>IF(OR($F135&gt;0,$H135&gt;0),IF($F135&lt;$H135,$C135,$E135),"-")</f>
        <v>Rick</v>
      </c>
      <c r="G204" s="4"/>
      <c r="H204" s="5"/>
      <c r="O204" s="5"/>
      <c r="Q204" s="5"/>
    </row>
    <row r="205" spans="2:17" x14ac:dyDescent="0.25">
      <c r="B205" s="5">
        <v>27</v>
      </c>
      <c r="C205" s="8" t="str">
        <f>IF(OR($F132&gt;0,$H132&gt;0),IF($F132&gt;$H132,$C132,$E132),"-")</f>
        <v>Wendy</v>
      </c>
      <c r="G205" s="4"/>
      <c r="H205" s="5"/>
      <c r="O205" s="5"/>
      <c r="Q205" s="5"/>
    </row>
    <row r="206" spans="2:17" x14ac:dyDescent="0.25">
      <c r="B206" s="5">
        <v>28</v>
      </c>
      <c r="C206" s="8" t="str">
        <f>IF(OR($F132&gt;0,$H132&gt;0),IF($F132&lt;$H132,$C132,$E132),"-")</f>
        <v>Frans</v>
      </c>
      <c r="G206" s="4"/>
      <c r="H206" s="5"/>
      <c r="O206" s="5"/>
      <c r="Q206" s="5"/>
    </row>
    <row r="207" spans="2:17" x14ac:dyDescent="0.25">
      <c r="B207" s="5">
        <v>29</v>
      </c>
      <c r="C207" s="8" t="str">
        <f>IF(OR($F129&gt;0,$H129&gt;0),IF($F129&gt;$H129,$C129,$E129),"-")</f>
        <v>Marcel</v>
      </c>
      <c r="G207" s="4"/>
      <c r="H207" s="5"/>
      <c r="O207" s="5"/>
      <c r="Q207" s="5"/>
    </row>
    <row r="208" spans="2:17" x14ac:dyDescent="0.25">
      <c r="B208" s="5">
        <v>30</v>
      </c>
      <c r="C208" s="8" t="str">
        <f>IF(OR($F129&gt;0,$H129&gt;0),IF($F129&lt;$H129,$C129,$E129),"-")</f>
        <v>Michaela</v>
      </c>
      <c r="G208" s="4"/>
      <c r="H208" s="5"/>
      <c r="O208" s="5"/>
      <c r="Q208" s="5"/>
    </row>
    <row r="209" spans="2:17" x14ac:dyDescent="0.25">
      <c r="B209" s="5">
        <v>31</v>
      </c>
      <c r="C209" s="8" t="str">
        <f>IF(OR($F126&gt;0,$H126&gt;0),IF($F126&gt;$H126,$C126,$E126),"-")</f>
        <v>Marianne</v>
      </c>
      <c r="G209" s="4"/>
      <c r="H209" s="5"/>
      <c r="O209" s="5"/>
      <c r="Q209" s="5"/>
    </row>
    <row r="210" spans="2:17" x14ac:dyDescent="0.25">
      <c r="B210" s="5">
        <v>32</v>
      </c>
      <c r="C210" s="8" t="str">
        <f>IF(OR($F126&gt;0,$H126&gt;0),IF($F126&lt;$H126,$C126,$E126),"-")</f>
        <v>Kees</v>
      </c>
      <c r="G210" s="4"/>
      <c r="O210" s="5"/>
      <c r="Q210" s="5"/>
    </row>
    <row r="211" spans="2:17" x14ac:dyDescent="0.25">
      <c r="F211" s="5"/>
      <c r="O211" s="5"/>
      <c r="Q211" s="5"/>
    </row>
    <row r="212" spans="2:17" x14ac:dyDescent="0.25">
      <c r="F212" s="5"/>
      <c r="G212" s="4"/>
      <c r="H212" s="5"/>
      <c r="O212" s="5"/>
      <c r="Q212" s="5"/>
    </row>
    <row r="213" spans="2:17" x14ac:dyDescent="0.25">
      <c r="F213" s="5"/>
      <c r="G213" s="4"/>
      <c r="H213" s="5"/>
      <c r="O213" s="5"/>
      <c r="Q213" s="5"/>
    </row>
    <row r="214" spans="2:17" x14ac:dyDescent="0.25">
      <c r="F214" s="5"/>
      <c r="G214" s="4"/>
      <c r="H214" s="5"/>
      <c r="O214" s="5"/>
      <c r="Q214" s="5"/>
    </row>
    <row r="215" spans="2:17" x14ac:dyDescent="0.25">
      <c r="F215" s="5"/>
      <c r="G215" s="4"/>
      <c r="H215" s="5"/>
      <c r="O215" s="5"/>
      <c r="Q215" s="5"/>
    </row>
    <row r="216" spans="2:17" x14ac:dyDescent="0.25">
      <c r="F216" s="5"/>
      <c r="G216" s="4"/>
      <c r="H216" s="5"/>
      <c r="O216" s="5"/>
      <c r="Q216" s="5"/>
    </row>
    <row r="217" spans="2:17" x14ac:dyDescent="0.25">
      <c r="F217" s="5"/>
      <c r="G217" s="4"/>
      <c r="H217" s="5"/>
      <c r="O217" s="5"/>
      <c r="Q217" s="5"/>
    </row>
    <row r="218" spans="2:17" x14ac:dyDescent="0.25">
      <c r="F218" s="5"/>
      <c r="G218" s="4"/>
      <c r="H218" s="5"/>
      <c r="O218" s="5"/>
      <c r="Q218" s="5"/>
    </row>
    <row r="219" spans="2:17" x14ac:dyDescent="0.25">
      <c r="F219" s="5"/>
      <c r="G219" s="4"/>
      <c r="H219" s="5"/>
      <c r="O219" s="5"/>
      <c r="Q219" s="5"/>
    </row>
    <row r="220" spans="2:17" x14ac:dyDescent="0.25">
      <c r="F220" s="5"/>
      <c r="G220" s="4"/>
      <c r="H220" s="5"/>
      <c r="O220" s="5"/>
      <c r="Q220" s="5"/>
    </row>
    <row r="221" spans="2:17" x14ac:dyDescent="0.25">
      <c r="F221" s="5"/>
      <c r="G221" s="4"/>
      <c r="H221" s="5"/>
      <c r="I221" s="4"/>
      <c r="O221" s="5"/>
      <c r="Q221" s="5"/>
    </row>
    <row r="222" spans="2:17" x14ac:dyDescent="0.25">
      <c r="F222" s="5"/>
      <c r="G222" s="4"/>
      <c r="H222" s="5"/>
      <c r="I222" s="4"/>
      <c r="O222" s="5"/>
      <c r="Q222" s="5"/>
    </row>
    <row r="223" spans="2:17" x14ac:dyDescent="0.25">
      <c r="F223" s="5"/>
      <c r="G223" s="4"/>
      <c r="H223" s="5"/>
      <c r="I223" s="4"/>
      <c r="O223" s="5"/>
      <c r="Q223" s="5"/>
    </row>
    <row r="224" spans="2:17" x14ac:dyDescent="0.25">
      <c r="F224" s="5"/>
      <c r="G224" s="4"/>
      <c r="H224" s="5"/>
      <c r="I224" s="4"/>
      <c r="O224" s="5"/>
      <c r="Q224" s="5"/>
    </row>
    <row r="225" spans="6:17" x14ac:dyDescent="0.25">
      <c r="F225" s="5"/>
      <c r="G225" s="4"/>
      <c r="H225" s="5"/>
      <c r="I225" s="4"/>
      <c r="O225" s="5"/>
      <c r="Q225" s="5"/>
    </row>
    <row r="226" spans="6:17" x14ac:dyDescent="0.25">
      <c r="F226" s="5"/>
      <c r="G226" s="4"/>
      <c r="H226" s="5"/>
      <c r="I226" s="4"/>
      <c r="O226" s="5"/>
      <c r="Q226" s="5"/>
    </row>
    <row r="227" spans="6:17" x14ac:dyDescent="0.25">
      <c r="F227" s="5"/>
      <c r="G227" s="4"/>
      <c r="H227" s="5"/>
      <c r="I227" s="4"/>
      <c r="O227" s="5"/>
      <c r="Q227" s="5"/>
    </row>
    <row r="228" spans="6:17" x14ac:dyDescent="0.25">
      <c r="F228" s="5"/>
      <c r="G228" s="4"/>
      <c r="H228" s="5"/>
      <c r="I228" s="4"/>
      <c r="O228" s="5"/>
      <c r="Q228" s="5"/>
    </row>
    <row r="229" spans="6:17" x14ac:dyDescent="0.25">
      <c r="F229" s="5"/>
      <c r="G229" s="4"/>
      <c r="H229" s="5"/>
      <c r="I229" s="4"/>
      <c r="O229" s="5"/>
      <c r="Q229" s="5"/>
    </row>
    <row r="230" spans="6:17" x14ac:dyDescent="0.25">
      <c r="F230" s="5"/>
      <c r="G230" s="4"/>
      <c r="H230" s="5"/>
      <c r="I230" s="4"/>
      <c r="O230" s="5"/>
      <c r="Q230" s="5"/>
    </row>
    <row r="231" spans="6:17" x14ac:dyDescent="0.25">
      <c r="F231" s="5"/>
      <c r="G231" s="4"/>
      <c r="H231" s="5"/>
      <c r="I231" s="4"/>
      <c r="O231" s="5"/>
      <c r="Q231" s="5"/>
    </row>
    <row r="232" spans="6:17" x14ac:dyDescent="0.25">
      <c r="F232" s="5"/>
      <c r="G232" s="4"/>
      <c r="H232" s="5"/>
      <c r="I232" s="4"/>
      <c r="O232" s="5"/>
      <c r="Q232" s="5"/>
    </row>
    <row r="233" spans="6:17" x14ac:dyDescent="0.25">
      <c r="F233" s="5"/>
      <c r="G233" s="4"/>
      <c r="H233" s="5"/>
      <c r="I233" s="4"/>
      <c r="O233" s="5"/>
      <c r="Q233" s="5"/>
    </row>
    <row r="234" spans="6:17" x14ac:dyDescent="0.25">
      <c r="F234" s="5"/>
      <c r="G234" s="4"/>
      <c r="H234" s="5"/>
      <c r="I234" s="4"/>
      <c r="J234" s="4"/>
      <c r="L234" s="4"/>
      <c r="O234" s="5"/>
      <c r="Q234" s="5"/>
    </row>
    <row r="235" spans="6:17" x14ac:dyDescent="0.25">
      <c r="F235" s="5"/>
      <c r="G235" s="4"/>
      <c r="H235" s="5"/>
      <c r="I235" s="4"/>
      <c r="J235" s="4"/>
      <c r="L235" s="4"/>
      <c r="O235" s="5"/>
      <c r="Q235" s="5"/>
    </row>
    <row r="236" spans="6:17" x14ac:dyDescent="0.25">
      <c r="F236" s="5"/>
      <c r="G236" s="4"/>
      <c r="H236" s="5"/>
      <c r="I236" s="4"/>
      <c r="J236" s="4"/>
      <c r="L236" s="4"/>
      <c r="O236" s="5"/>
      <c r="Q236" s="5"/>
    </row>
    <row r="237" spans="6:17" x14ac:dyDescent="0.25">
      <c r="F237" s="5"/>
      <c r="G237" s="4"/>
      <c r="H237" s="5"/>
      <c r="I237" s="4"/>
      <c r="J237" s="4"/>
      <c r="L237" s="4"/>
      <c r="O237" s="5"/>
      <c r="Q237" s="5"/>
    </row>
    <row r="238" spans="6:17" x14ac:dyDescent="0.25">
      <c r="F238" s="5"/>
      <c r="G238" s="4"/>
      <c r="H238" s="5"/>
      <c r="I238" s="4"/>
      <c r="J238" s="4"/>
      <c r="L238" s="4"/>
      <c r="O238" s="5"/>
      <c r="Q238" s="5"/>
    </row>
    <row r="239" spans="6:17" x14ac:dyDescent="0.25">
      <c r="F239" s="5"/>
      <c r="G239" s="4"/>
      <c r="H239" s="5"/>
      <c r="I239" s="4"/>
      <c r="J239" s="4"/>
      <c r="L239" s="4"/>
      <c r="O239" s="5"/>
      <c r="Q239" s="5"/>
    </row>
    <row r="240" spans="6:17" x14ac:dyDescent="0.25">
      <c r="F240" s="5"/>
      <c r="G240" s="4"/>
      <c r="H240" s="5"/>
      <c r="I240" s="4"/>
      <c r="J240" s="4"/>
      <c r="L240" s="4"/>
      <c r="O240" s="5"/>
      <c r="Q240" s="5"/>
    </row>
    <row r="241" spans="6:17" x14ac:dyDescent="0.25">
      <c r="F241" s="5"/>
      <c r="G241" s="4"/>
      <c r="H241" s="5"/>
      <c r="I241" s="4"/>
      <c r="J241" s="4"/>
      <c r="L241" s="4"/>
      <c r="O241" s="5"/>
      <c r="Q241" s="5"/>
    </row>
    <row r="242" spans="6:17" x14ac:dyDescent="0.25">
      <c r="F242" s="5"/>
      <c r="G242" s="4"/>
      <c r="H242" s="5"/>
      <c r="I242" s="4"/>
      <c r="J242" s="4"/>
      <c r="L242" s="4"/>
      <c r="O242" s="5"/>
      <c r="Q242" s="5"/>
    </row>
    <row r="243" spans="6:17" x14ac:dyDescent="0.25">
      <c r="F243" s="5"/>
      <c r="H243" s="5"/>
      <c r="I243" s="4"/>
      <c r="J243" s="4"/>
      <c r="L243" s="4"/>
      <c r="O243" s="5"/>
      <c r="Q243" s="5"/>
    </row>
    <row r="244" spans="6:17" x14ac:dyDescent="0.25">
      <c r="F244" s="5"/>
      <c r="H244" s="5"/>
      <c r="I244" s="4"/>
      <c r="J244" s="4"/>
      <c r="L244" s="4"/>
      <c r="O244" s="5"/>
      <c r="Q244" s="5"/>
    </row>
    <row r="245" spans="6:17" x14ac:dyDescent="0.25">
      <c r="F245" s="5"/>
      <c r="H245" s="5"/>
      <c r="I245" s="4"/>
      <c r="J245" s="4"/>
      <c r="L245" s="4"/>
      <c r="O245" s="5"/>
      <c r="Q245" s="5"/>
    </row>
    <row r="246" spans="6:17" x14ac:dyDescent="0.25">
      <c r="F246" s="5"/>
      <c r="H246" s="5"/>
      <c r="I246" s="4"/>
      <c r="J246" s="4"/>
      <c r="L246" s="4"/>
      <c r="O246" s="5"/>
      <c r="Q246" s="5"/>
    </row>
    <row r="247" spans="6:17" x14ac:dyDescent="0.25">
      <c r="F247" s="5"/>
      <c r="H247" s="5"/>
      <c r="I247" s="4"/>
      <c r="J247" s="4"/>
      <c r="L247" s="4"/>
      <c r="O247" s="5"/>
      <c r="Q247" s="5"/>
    </row>
    <row r="248" spans="6:17" x14ac:dyDescent="0.25">
      <c r="F248" s="5"/>
      <c r="H248" s="5"/>
      <c r="I248" s="4"/>
      <c r="J248" s="4"/>
      <c r="L248" s="4"/>
      <c r="O248" s="5"/>
      <c r="Q248" s="5"/>
    </row>
    <row r="249" spans="6:17" x14ac:dyDescent="0.25">
      <c r="F249" s="5"/>
      <c r="H249" s="5"/>
      <c r="I249" s="4"/>
      <c r="J249" s="4"/>
      <c r="L249" s="4"/>
      <c r="O249" s="5"/>
      <c r="Q249" s="5"/>
    </row>
    <row r="250" spans="6:17" x14ac:dyDescent="0.25">
      <c r="F250" s="5"/>
      <c r="H250" s="5"/>
      <c r="I250" s="4"/>
      <c r="J250" s="4"/>
      <c r="L250" s="4"/>
      <c r="O250" s="5"/>
      <c r="Q250" s="5"/>
    </row>
    <row r="251" spans="6:17" x14ac:dyDescent="0.25">
      <c r="F251" s="5"/>
      <c r="H251" s="5"/>
      <c r="I251" s="4"/>
      <c r="J251" s="4"/>
      <c r="L251" s="4"/>
      <c r="O251" s="5"/>
      <c r="Q251" s="5"/>
    </row>
    <row r="252" spans="6:17" x14ac:dyDescent="0.25">
      <c r="F252" s="5"/>
      <c r="H252" s="5"/>
      <c r="J252" s="4"/>
      <c r="L252" s="4"/>
      <c r="O252" s="5"/>
      <c r="Q252" s="5"/>
    </row>
    <row r="253" spans="6:17" x14ac:dyDescent="0.25">
      <c r="F253" s="5"/>
      <c r="H253" s="5"/>
      <c r="J253" s="4"/>
      <c r="L253" s="4"/>
      <c r="O253" s="5"/>
      <c r="Q253" s="5"/>
    </row>
    <row r="254" spans="6:17" x14ac:dyDescent="0.25">
      <c r="F254" s="5"/>
      <c r="H254" s="5"/>
      <c r="J254" s="4"/>
      <c r="L254" s="4"/>
      <c r="O254" s="5"/>
      <c r="Q254" s="5"/>
    </row>
    <row r="255" spans="6:17" x14ac:dyDescent="0.25">
      <c r="F255" s="5"/>
      <c r="H255" s="5"/>
      <c r="J255" s="4"/>
      <c r="L255" s="4"/>
      <c r="O255" s="5"/>
      <c r="Q255" s="5"/>
    </row>
    <row r="256" spans="6:17" x14ac:dyDescent="0.25">
      <c r="F256" s="5"/>
      <c r="H256" s="5"/>
      <c r="J256" s="4"/>
      <c r="L256" s="4"/>
      <c r="O256" s="5"/>
      <c r="Q256" s="5"/>
    </row>
    <row r="257" spans="6:17" x14ac:dyDescent="0.25">
      <c r="F257" s="5"/>
      <c r="H257" s="5"/>
      <c r="J257" s="4"/>
      <c r="L257" s="4"/>
      <c r="O257" s="5"/>
      <c r="Q257" s="5"/>
    </row>
    <row r="258" spans="6:17" x14ac:dyDescent="0.25">
      <c r="F258" s="5"/>
      <c r="H258" s="5"/>
      <c r="J258" s="4"/>
      <c r="L258" s="4"/>
      <c r="O258" s="5"/>
      <c r="Q258" s="5"/>
    </row>
    <row r="259" spans="6:17" x14ac:dyDescent="0.25">
      <c r="F259" s="5"/>
      <c r="H259" s="5"/>
      <c r="J259" s="4"/>
      <c r="L259" s="4"/>
      <c r="O259" s="5"/>
      <c r="Q259" s="5"/>
    </row>
    <row r="260" spans="6:17" x14ac:dyDescent="0.25">
      <c r="F260" s="5"/>
      <c r="H260" s="5"/>
      <c r="J260" s="4"/>
      <c r="L260" s="4"/>
      <c r="O260" s="5"/>
      <c r="Q260" s="5"/>
    </row>
    <row r="261" spans="6:17" x14ac:dyDescent="0.25">
      <c r="F261" s="5"/>
      <c r="H261" s="5"/>
      <c r="J261" s="4"/>
      <c r="L261" s="4"/>
      <c r="O261" s="5"/>
      <c r="Q261" s="5"/>
    </row>
    <row r="262" spans="6:17" x14ac:dyDescent="0.25">
      <c r="F262" s="5"/>
      <c r="H262" s="5"/>
      <c r="J262" s="4"/>
      <c r="L262" s="4"/>
      <c r="O262" s="5"/>
      <c r="Q262" s="5"/>
    </row>
    <row r="263" spans="6:17" x14ac:dyDescent="0.25">
      <c r="F263" s="5"/>
      <c r="H263" s="5"/>
      <c r="J263" s="4"/>
      <c r="L263" s="4"/>
      <c r="O263" s="5"/>
      <c r="Q263" s="5"/>
    </row>
    <row r="264" spans="6:17" x14ac:dyDescent="0.25">
      <c r="F264" s="5"/>
      <c r="H264" s="5"/>
      <c r="J264" s="4"/>
      <c r="L264" s="4"/>
      <c r="O264" s="5"/>
      <c r="Q264" s="5"/>
    </row>
    <row r="265" spans="6:17" x14ac:dyDescent="0.25">
      <c r="F265" s="5"/>
      <c r="H265" s="5"/>
      <c r="J265" s="4"/>
      <c r="L265" s="4"/>
      <c r="O265" s="5"/>
      <c r="Q265" s="5"/>
    </row>
    <row r="266" spans="6:17" x14ac:dyDescent="0.25">
      <c r="F266" s="5"/>
      <c r="H266" s="5"/>
      <c r="J266" s="4"/>
      <c r="L266" s="4"/>
      <c r="O266" s="5"/>
      <c r="Q266" s="5"/>
    </row>
    <row r="267" spans="6:17" x14ac:dyDescent="0.25">
      <c r="F267" s="5"/>
      <c r="H267" s="5"/>
      <c r="J267" s="4"/>
      <c r="L267" s="4"/>
      <c r="O267" s="5"/>
      <c r="Q267" s="5"/>
    </row>
    <row r="268" spans="6:17" x14ac:dyDescent="0.25">
      <c r="F268" s="5"/>
      <c r="H268" s="5"/>
      <c r="J268" s="4"/>
      <c r="L268" s="4"/>
      <c r="O268" s="5"/>
      <c r="Q268" s="5"/>
    </row>
    <row r="269" spans="6:17" x14ac:dyDescent="0.25">
      <c r="F269" s="5"/>
      <c r="H269" s="5"/>
      <c r="J269" s="4"/>
      <c r="L269" s="4"/>
      <c r="O269" s="5"/>
      <c r="Q269" s="5"/>
    </row>
    <row r="270" spans="6:17" x14ac:dyDescent="0.25">
      <c r="F270" s="5"/>
      <c r="H270" s="5"/>
      <c r="J270" s="4"/>
      <c r="L270" s="4"/>
      <c r="O270" s="5"/>
      <c r="Q270" s="5"/>
    </row>
    <row r="271" spans="6:17" x14ac:dyDescent="0.25">
      <c r="F271" s="5"/>
      <c r="H271" s="5"/>
      <c r="J271" s="4"/>
      <c r="L271" s="4"/>
      <c r="O271" s="5"/>
      <c r="Q271" s="5"/>
    </row>
    <row r="272" spans="6:17" x14ac:dyDescent="0.25">
      <c r="F272" s="5"/>
      <c r="H272" s="5"/>
      <c r="J272" s="4"/>
      <c r="L272" s="4"/>
      <c r="O272" s="5"/>
      <c r="Q272" s="5"/>
    </row>
    <row r="273" spans="6:8" x14ac:dyDescent="0.25">
      <c r="F273" s="5"/>
      <c r="H273" s="5"/>
    </row>
    <row r="274" spans="6:8" x14ac:dyDescent="0.25">
      <c r="F274" s="5"/>
      <c r="H274" s="5"/>
    </row>
    <row r="275" spans="6:8" x14ac:dyDescent="0.25">
      <c r="F275" s="5"/>
      <c r="H275" s="5"/>
    </row>
    <row r="276" spans="6:8" x14ac:dyDescent="0.25">
      <c r="F276" s="5"/>
      <c r="H276" s="5"/>
    </row>
    <row r="277" spans="6:8" x14ac:dyDescent="0.25">
      <c r="F277" s="5"/>
      <c r="H277" s="5"/>
    </row>
    <row r="278" spans="6:8" x14ac:dyDescent="0.25">
      <c r="F278" s="5"/>
      <c r="H278" s="5"/>
    </row>
    <row r="279" spans="6:8" x14ac:dyDescent="0.25">
      <c r="F279" s="5"/>
      <c r="H279" s="5"/>
    </row>
    <row r="280" spans="6:8" x14ac:dyDescent="0.25">
      <c r="F280" s="5"/>
      <c r="H280" s="5"/>
    </row>
    <row r="281" spans="6:8" x14ac:dyDescent="0.25">
      <c r="F281" s="5"/>
      <c r="H281" s="5"/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9CDA-2B5A-4277-9148-F9C43C30A729}">
  <dimension ref="A1:Y33"/>
  <sheetViews>
    <sheetView zoomScaleNormal="100" workbookViewId="0">
      <selection activeCell="C20" sqref="C20"/>
    </sheetView>
  </sheetViews>
  <sheetFormatPr defaultRowHeight="15" x14ac:dyDescent="0.25"/>
  <cols>
    <col min="4" max="25" width="4.85546875" customWidth="1"/>
  </cols>
  <sheetData>
    <row r="1" spans="1:18" ht="15.75" thickBot="1" x14ac:dyDescent="0.3">
      <c r="A1" s="17"/>
      <c r="B1" s="17" t="s">
        <v>263</v>
      </c>
      <c r="C1" s="17"/>
      <c r="D1" s="17" t="s">
        <v>0</v>
      </c>
      <c r="E1" s="17"/>
      <c r="F1" s="17"/>
      <c r="G1" s="17"/>
      <c r="H1" s="17"/>
      <c r="I1" s="17" t="s">
        <v>1</v>
      </c>
      <c r="J1" s="17"/>
      <c r="K1" s="17"/>
      <c r="N1" s="17"/>
      <c r="Q1" s="17"/>
      <c r="R1" s="17"/>
    </row>
    <row r="2" spans="1:18" ht="15.75" thickBot="1" x14ac:dyDescent="0.3">
      <c r="A2" s="18"/>
      <c r="B2" s="57" t="str">
        <f>C19</f>
        <v>GH4</v>
      </c>
      <c r="C2" s="59" t="str">
        <f>C23</f>
        <v>C4</v>
      </c>
      <c r="D2" s="20">
        <v>2</v>
      </c>
      <c r="E2" s="21" t="s">
        <v>2</v>
      </c>
      <c r="F2" s="22">
        <v>0</v>
      </c>
      <c r="G2" s="18"/>
      <c r="H2" s="20">
        <v>3</v>
      </c>
      <c r="I2" s="21" t="s">
        <v>2</v>
      </c>
      <c r="J2" s="22">
        <v>0</v>
      </c>
      <c r="K2" s="17"/>
      <c r="N2" s="18"/>
      <c r="Q2" s="18"/>
      <c r="R2" s="18"/>
    </row>
    <row r="3" spans="1:18" ht="15.75" thickBot="1" x14ac:dyDescent="0.3">
      <c r="A3" s="18"/>
      <c r="B3" s="84" t="str">
        <f>C20</f>
        <v>E4</v>
      </c>
      <c r="C3" s="61" t="str">
        <f>C21</f>
        <v>I4</v>
      </c>
      <c r="D3" s="20">
        <v>1</v>
      </c>
      <c r="E3" s="21" t="s">
        <v>2</v>
      </c>
      <c r="F3" s="22">
        <v>1</v>
      </c>
      <c r="G3" s="18"/>
      <c r="H3" s="20">
        <v>5</v>
      </c>
      <c r="I3" s="21" t="s">
        <v>2</v>
      </c>
      <c r="J3" s="22">
        <v>5</v>
      </c>
      <c r="K3" s="17"/>
      <c r="N3" s="18"/>
      <c r="Q3" s="18"/>
      <c r="R3" s="18"/>
    </row>
    <row r="4" spans="1:18" ht="15.75" thickBot="1" x14ac:dyDescent="0.3">
      <c r="A4" s="18"/>
      <c r="B4" s="62" t="str">
        <f>C24</f>
        <v>D4</v>
      </c>
      <c r="C4" s="82" t="str">
        <f>C22</f>
        <v>G4</v>
      </c>
      <c r="D4" s="20">
        <v>1</v>
      </c>
      <c r="E4" s="21" t="s">
        <v>2</v>
      </c>
      <c r="F4" s="22">
        <v>1</v>
      </c>
      <c r="G4" s="18"/>
      <c r="H4" s="20">
        <v>4</v>
      </c>
      <c r="I4" s="21" t="s">
        <v>2</v>
      </c>
      <c r="J4" s="22">
        <v>4</v>
      </c>
      <c r="K4" s="17"/>
      <c r="N4" s="18"/>
      <c r="Q4" s="18"/>
      <c r="R4" s="18"/>
    </row>
    <row r="5" spans="1:18" ht="15.75" thickBot="1" x14ac:dyDescent="0.3">
      <c r="A5" s="18"/>
      <c r="B5" s="61" t="str">
        <f>C21</f>
        <v>I4</v>
      </c>
      <c r="C5" s="58" t="str">
        <f>C19</f>
        <v>GH4</v>
      </c>
      <c r="D5" s="20">
        <v>2</v>
      </c>
      <c r="E5" s="21" t="s">
        <v>2</v>
      </c>
      <c r="F5" s="22">
        <v>0</v>
      </c>
      <c r="G5" s="18"/>
      <c r="H5" s="20">
        <v>4</v>
      </c>
      <c r="I5" s="21" t="s">
        <v>2</v>
      </c>
      <c r="J5" s="22">
        <v>2</v>
      </c>
      <c r="K5" s="17"/>
      <c r="N5" s="18"/>
      <c r="Q5" s="18"/>
      <c r="R5" s="18"/>
    </row>
    <row r="6" spans="1:18" ht="15.75" thickBot="1" x14ac:dyDescent="0.3">
      <c r="A6" s="18"/>
      <c r="B6" s="84" t="str">
        <f>C20</f>
        <v>E4</v>
      </c>
      <c r="C6" s="82" t="str">
        <f>C22</f>
        <v>G4</v>
      </c>
      <c r="D6" s="20">
        <v>0</v>
      </c>
      <c r="E6" s="21" t="s">
        <v>2</v>
      </c>
      <c r="F6" s="22">
        <v>2</v>
      </c>
      <c r="G6" s="17"/>
      <c r="H6" s="20">
        <v>5</v>
      </c>
      <c r="I6" s="21" t="s">
        <v>2</v>
      </c>
      <c r="J6" s="22">
        <v>7</v>
      </c>
      <c r="K6" s="17"/>
      <c r="N6" s="18"/>
      <c r="Q6" s="18"/>
      <c r="R6" s="18"/>
    </row>
    <row r="7" spans="1:18" ht="15.75" thickBot="1" x14ac:dyDescent="0.3">
      <c r="A7" s="18"/>
      <c r="B7" s="60" t="str">
        <f>C23</f>
        <v>C4</v>
      </c>
      <c r="C7" s="62" t="str">
        <f>C24</f>
        <v>D4</v>
      </c>
      <c r="D7" s="20">
        <v>2</v>
      </c>
      <c r="E7" s="21" t="s">
        <v>2</v>
      </c>
      <c r="F7" s="22">
        <v>0</v>
      </c>
      <c r="G7" s="18"/>
      <c r="H7" s="20">
        <v>2</v>
      </c>
      <c r="I7" s="21" t="s">
        <v>2</v>
      </c>
      <c r="J7" s="22">
        <v>1</v>
      </c>
      <c r="K7" s="17"/>
      <c r="N7" s="18"/>
      <c r="Q7" s="18"/>
      <c r="R7" s="18"/>
    </row>
    <row r="8" spans="1:18" ht="15.75" thickBot="1" x14ac:dyDescent="0.3">
      <c r="A8" s="18"/>
      <c r="B8" s="58" t="str">
        <f>C19</f>
        <v>GH4</v>
      </c>
      <c r="C8" s="84" t="str">
        <f>C20</f>
        <v>E4</v>
      </c>
      <c r="D8" s="20">
        <v>1</v>
      </c>
      <c r="E8" s="21" t="s">
        <v>2</v>
      </c>
      <c r="F8" s="22">
        <v>1</v>
      </c>
      <c r="G8" s="18"/>
      <c r="H8" s="20">
        <v>2</v>
      </c>
      <c r="I8" s="21" t="s">
        <v>2</v>
      </c>
      <c r="J8" s="22">
        <v>2</v>
      </c>
      <c r="K8" s="17"/>
      <c r="N8" s="18"/>
      <c r="Q8" s="18"/>
      <c r="R8" s="18"/>
    </row>
    <row r="9" spans="1:18" ht="15.75" thickBot="1" x14ac:dyDescent="0.3">
      <c r="A9" s="18"/>
      <c r="B9" s="82" t="str">
        <f>C22</f>
        <v>G4</v>
      </c>
      <c r="C9" s="60" t="str">
        <f>C23</f>
        <v>C4</v>
      </c>
      <c r="D9" s="20">
        <v>1</v>
      </c>
      <c r="E9" s="21" t="s">
        <v>2</v>
      </c>
      <c r="F9" s="22">
        <v>1</v>
      </c>
      <c r="G9" s="18"/>
      <c r="H9" s="20">
        <v>5</v>
      </c>
      <c r="I9" s="21" t="s">
        <v>2</v>
      </c>
      <c r="J9" s="22">
        <v>5</v>
      </c>
      <c r="K9" s="17"/>
      <c r="N9" s="18"/>
      <c r="Q9" s="18"/>
      <c r="R9" s="18"/>
    </row>
    <row r="10" spans="1:18" ht="15.75" thickBot="1" x14ac:dyDescent="0.3">
      <c r="A10" s="18"/>
      <c r="B10" s="61" t="str">
        <f>C21</f>
        <v>I4</v>
      </c>
      <c r="C10" s="62" t="str">
        <f>C24</f>
        <v>D4</v>
      </c>
      <c r="D10" s="20">
        <v>2</v>
      </c>
      <c r="E10" s="21" t="s">
        <v>2</v>
      </c>
      <c r="F10" s="22">
        <v>0</v>
      </c>
      <c r="G10" s="18"/>
      <c r="H10" s="20">
        <v>7</v>
      </c>
      <c r="I10" s="21" t="s">
        <v>2</v>
      </c>
      <c r="J10" s="22">
        <v>6</v>
      </c>
      <c r="K10" s="17"/>
      <c r="N10" s="18"/>
      <c r="Q10" s="18"/>
      <c r="R10" s="18"/>
    </row>
    <row r="11" spans="1:18" ht="15.75" thickBot="1" x14ac:dyDescent="0.3">
      <c r="A11" s="18"/>
      <c r="B11" s="58" t="str">
        <f>C19</f>
        <v>GH4</v>
      </c>
      <c r="C11" s="82" t="str">
        <f>C22</f>
        <v>G4</v>
      </c>
      <c r="D11" s="20">
        <v>2</v>
      </c>
      <c r="E11" s="21" t="s">
        <v>2</v>
      </c>
      <c r="F11" s="22">
        <v>0</v>
      </c>
      <c r="G11" s="18"/>
      <c r="H11" s="20">
        <v>8</v>
      </c>
      <c r="I11" s="21" t="s">
        <v>2</v>
      </c>
      <c r="J11" s="22">
        <v>7</v>
      </c>
      <c r="K11" s="17"/>
      <c r="N11" s="18"/>
      <c r="O11" s="18"/>
      <c r="P11" s="18"/>
      <c r="Q11" s="18"/>
      <c r="R11" s="18"/>
    </row>
    <row r="12" spans="1:18" ht="15.75" thickBot="1" x14ac:dyDescent="0.3">
      <c r="A12" s="18"/>
      <c r="B12" s="60" t="str">
        <f>C23</f>
        <v>C4</v>
      </c>
      <c r="C12" s="61" t="str">
        <f>C21</f>
        <v>I4</v>
      </c>
      <c r="D12" s="20">
        <v>2</v>
      </c>
      <c r="E12" s="21" t="s">
        <v>2</v>
      </c>
      <c r="F12" s="22">
        <v>0</v>
      </c>
      <c r="G12" s="18"/>
      <c r="H12" s="20">
        <v>9</v>
      </c>
      <c r="I12" s="21" t="s">
        <v>2</v>
      </c>
      <c r="J12" s="22">
        <v>8</v>
      </c>
      <c r="K12" s="17"/>
      <c r="N12" s="18"/>
      <c r="Q12" s="18"/>
      <c r="R12" s="18"/>
    </row>
    <row r="13" spans="1:18" ht="15.75" thickBot="1" x14ac:dyDescent="0.3">
      <c r="A13" s="18"/>
      <c r="B13" s="84" t="str">
        <f>C20</f>
        <v>E4</v>
      </c>
      <c r="C13" s="62" t="str">
        <f>C24</f>
        <v>D4</v>
      </c>
      <c r="D13" s="20">
        <v>0</v>
      </c>
      <c r="E13" s="21" t="s">
        <v>2</v>
      </c>
      <c r="F13" s="22">
        <v>2</v>
      </c>
      <c r="G13" s="18"/>
      <c r="H13" s="20">
        <v>7</v>
      </c>
      <c r="I13" s="21" t="s">
        <v>2</v>
      </c>
      <c r="J13" s="22">
        <v>3</v>
      </c>
      <c r="K13" s="17"/>
      <c r="N13" s="18"/>
      <c r="Q13" s="18"/>
      <c r="R13" s="18"/>
    </row>
    <row r="14" spans="1:18" ht="15.75" thickBot="1" x14ac:dyDescent="0.3">
      <c r="A14" s="18"/>
      <c r="B14" s="62" t="str">
        <f>C24</f>
        <v>D4</v>
      </c>
      <c r="C14" s="58" t="str">
        <f>C19</f>
        <v>GH4</v>
      </c>
      <c r="D14" s="20">
        <v>1</v>
      </c>
      <c r="E14" s="21" t="s">
        <v>2</v>
      </c>
      <c r="F14" s="22">
        <v>1</v>
      </c>
      <c r="G14" s="18"/>
      <c r="H14" s="20">
        <v>8</v>
      </c>
      <c r="I14" s="21" t="s">
        <v>2</v>
      </c>
      <c r="J14" s="22">
        <v>8</v>
      </c>
      <c r="K14" s="17"/>
      <c r="N14" s="18"/>
      <c r="Q14" s="18"/>
      <c r="R14" s="18"/>
    </row>
    <row r="15" spans="1:18" ht="15.75" thickBot="1" x14ac:dyDescent="0.3">
      <c r="A15" s="18"/>
      <c r="B15" s="60" t="str">
        <f>C23</f>
        <v>C4</v>
      </c>
      <c r="C15" s="84" t="str">
        <f>C20</f>
        <v>E4</v>
      </c>
      <c r="D15" s="20">
        <v>0</v>
      </c>
      <c r="E15" s="21" t="s">
        <v>2</v>
      </c>
      <c r="F15" s="22">
        <v>2</v>
      </c>
      <c r="G15" s="18"/>
      <c r="H15" s="20">
        <v>1</v>
      </c>
      <c r="I15" s="21" t="s">
        <v>2</v>
      </c>
      <c r="J15" s="22">
        <v>9</v>
      </c>
      <c r="K15" s="17"/>
      <c r="N15" s="18"/>
      <c r="O15" s="18"/>
      <c r="P15" s="18"/>
      <c r="Q15" s="18"/>
      <c r="R15" s="18"/>
    </row>
    <row r="16" spans="1:18" ht="15.75" thickBot="1" x14ac:dyDescent="0.3">
      <c r="A16" s="18"/>
      <c r="B16" s="82" t="str">
        <f>C22</f>
        <v>G4</v>
      </c>
      <c r="C16" s="61" t="str">
        <f>C21</f>
        <v>I4</v>
      </c>
      <c r="D16" s="20">
        <v>0</v>
      </c>
      <c r="E16" s="21" t="s">
        <v>2</v>
      </c>
      <c r="F16" s="22">
        <v>2</v>
      </c>
      <c r="G16" s="18"/>
      <c r="H16" s="20">
        <v>2</v>
      </c>
      <c r="I16" s="21" t="s">
        <v>2</v>
      </c>
      <c r="J16" s="22">
        <v>8</v>
      </c>
      <c r="K16" s="17"/>
      <c r="N16" s="18"/>
      <c r="Q16" s="18"/>
      <c r="R16" s="18"/>
    </row>
    <row r="17" spans="1:25" x14ac:dyDescent="0.25">
      <c r="A17" s="18"/>
      <c r="B17" s="18"/>
      <c r="C17" s="18"/>
      <c r="D17" s="17"/>
      <c r="E17" s="18"/>
      <c r="F17" s="17"/>
      <c r="G17" s="18"/>
      <c r="H17" s="17"/>
      <c r="I17" s="18"/>
      <c r="J17" s="17"/>
      <c r="K17" s="17"/>
      <c r="L17" s="18"/>
      <c r="M17" s="18"/>
      <c r="N17" s="18"/>
      <c r="Q17" s="18"/>
      <c r="R17" s="18"/>
    </row>
    <row r="18" spans="1:25" ht="15.75" thickBot="1" x14ac:dyDescent="0.3">
      <c r="A18" s="17"/>
      <c r="B18" s="17"/>
      <c r="C18" s="17"/>
      <c r="D18" s="17"/>
      <c r="E18" s="17"/>
      <c r="F18" s="17" t="s">
        <v>258</v>
      </c>
      <c r="G18" s="18"/>
      <c r="H18" s="17"/>
      <c r="I18" s="17"/>
      <c r="J18" s="17"/>
      <c r="K18" s="17"/>
      <c r="L18" s="17"/>
      <c r="M18" s="17" t="s">
        <v>259</v>
      </c>
      <c r="N18" s="17"/>
      <c r="O18" s="17"/>
      <c r="P18" s="17"/>
      <c r="Q18" s="17"/>
      <c r="R18" s="17"/>
      <c r="T18" s="7" t="s">
        <v>260</v>
      </c>
    </row>
    <row r="19" spans="1:25" ht="15.75" thickBot="1" x14ac:dyDescent="0.3">
      <c r="A19" s="18"/>
      <c r="C19" s="39" t="str">
        <f>'NRS 4'!B6</f>
        <v>GH4</v>
      </c>
      <c r="D19" s="27">
        <f>D2</f>
        <v>2</v>
      </c>
      <c r="E19" s="27">
        <f>F5</f>
        <v>0</v>
      </c>
      <c r="F19" s="27">
        <f>D8</f>
        <v>1</v>
      </c>
      <c r="G19" s="27">
        <f>D11</f>
        <v>2</v>
      </c>
      <c r="H19" s="51">
        <f>F14</f>
        <v>1</v>
      </c>
      <c r="I19" s="53">
        <f>SUM(D19:H19)</f>
        <v>6</v>
      </c>
      <c r="J19" s="18"/>
      <c r="K19" s="26">
        <f>H2</f>
        <v>3</v>
      </c>
      <c r="L19" s="27">
        <f>J5</f>
        <v>2</v>
      </c>
      <c r="M19" s="27">
        <f>H8</f>
        <v>2</v>
      </c>
      <c r="N19" s="27">
        <f>H11</f>
        <v>8</v>
      </c>
      <c r="O19" s="51">
        <f>J14</f>
        <v>8</v>
      </c>
      <c r="P19" s="53">
        <f>SUM(K19:O19)</f>
        <v>23</v>
      </c>
      <c r="Q19" s="18"/>
      <c r="R19" s="26">
        <f>J2</f>
        <v>0</v>
      </c>
      <c r="S19" s="27">
        <f>H5</f>
        <v>4</v>
      </c>
      <c r="T19" s="64">
        <f>J8</f>
        <v>2</v>
      </c>
      <c r="U19" s="27">
        <f>J11</f>
        <v>7</v>
      </c>
      <c r="V19" s="51">
        <f>H14</f>
        <v>8</v>
      </c>
      <c r="W19" s="30">
        <f>SUM(R19:V19)</f>
        <v>21</v>
      </c>
      <c r="Y19" s="66">
        <f>P19-W19</f>
        <v>2</v>
      </c>
    </row>
    <row r="20" spans="1:25" ht="15.75" thickBot="1" x14ac:dyDescent="0.3">
      <c r="A20" s="18"/>
      <c r="C20" s="85" t="str">
        <f>'NRS 4'!B7</f>
        <v>E4</v>
      </c>
      <c r="D20" s="32">
        <f>D3</f>
        <v>1</v>
      </c>
      <c r="E20" s="32">
        <f>D6</f>
        <v>0</v>
      </c>
      <c r="F20" s="32">
        <f>F8</f>
        <v>1</v>
      </c>
      <c r="G20" s="32">
        <f>D13</f>
        <v>0</v>
      </c>
      <c r="H20" s="55">
        <f>F15</f>
        <v>2</v>
      </c>
      <c r="I20" s="53">
        <f t="shared" ref="I20:I24" si="0">SUM(D20:H20)</f>
        <v>4</v>
      </c>
      <c r="J20" s="18"/>
      <c r="K20" s="31">
        <f>H3</f>
        <v>5</v>
      </c>
      <c r="L20" s="32">
        <f>H6</f>
        <v>5</v>
      </c>
      <c r="M20" s="32">
        <f>J8</f>
        <v>2</v>
      </c>
      <c r="N20" s="32">
        <f>H13</f>
        <v>7</v>
      </c>
      <c r="O20" s="55">
        <f>J15</f>
        <v>9</v>
      </c>
      <c r="P20" s="53">
        <f t="shared" ref="P20:P24" si="1">SUM(K20:O20)</f>
        <v>28</v>
      </c>
      <c r="Q20" s="18"/>
      <c r="R20" s="31">
        <f>J3</f>
        <v>5</v>
      </c>
      <c r="S20" s="32">
        <f>J6</f>
        <v>7</v>
      </c>
      <c r="T20" s="54">
        <f>H8</f>
        <v>2</v>
      </c>
      <c r="U20" s="32">
        <f>J13</f>
        <v>3</v>
      </c>
      <c r="V20" s="55">
        <f>H15</f>
        <v>1</v>
      </c>
      <c r="W20" s="29">
        <f t="shared" ref="W20:W24" si="2">SUM(R20:V20)</f>
        <v>18</v>
      </c>
      <c r="Y20" s="66">
        <f t="shared" ref="Y20:Y24" si="3">P20-W20</f>
        <v>10</v>
      </c>
    </row>
    <row r="21" spans="1:25" ht="15.75" thickBot="1" x14ac:dyDescent="0.3">
      <c r="A21" s="18"/>
      <c r="C21" s="42" t="str">
        <f>'NRS 4'!B8</f>
        <v>I4</v>
      </c>
      <c r="D21" s="32">
        <f>F3</f>
        <v>1</v>
      </c>
      <c r="E21" s="32">
        <f>D5</f>
        <v>2</v>
      </c>
      <c r="F21" s="32">
        <f>D10</f>
        <v>2</v>
      </c>
      <c r="G21" s="32">
        <f>F12</f>
        <v>0</v>
      </c>
      <c r="H21" s="55">
        <f>F16</f>
        <v>2</v>
      </c>
      <c r="I21" s="53">
        <f t="shared" si="0"/>
        <v>7</v>
      </c>
      <c r="J21" s="18"/>
      <c r="K21" s="31">
        <f>J3</f>
        <v>5</v>
      </c>
      <c r="L21" s="32">
        <f>H5</f>
        <v>4</v>
      </c>
      <c r="M21" s="32">
        <f>H10</f>
        <v>7</v>
      </c>
      <c r="N21" s="32">
        <f>J12</f>
        <v>8</v>
      </c>
      <c r="O21" s="55">
        <f>J16</f>
        <v>8</v>
      </c>
      <c r="P21" s="53">
        <f t="shared" si="1"/>
        <v>32</v>
      </c>
      <c r="Q21" s="18"/>
      <c r="R21" s="31">
        <f>H3</f>
        <v>5</v>
      </c>
      <c r="S21" s="32">
        <f>J5</f>
        <v>2</v>
      </c>
      <c r="T21" s="54">
        <f>J10</f>
        <v>6</v>
      </c>
      <c r="U21" s="32">
        <f>H12</f>
        <v>9</v>
      </c>
      <c r="V21" s="55">
        <f>H16</f>
        <v>2</v>
      </c>
      <c r="W21" s="75">
        <f t="shared" si="2"/>
        <v>24</v>
      </c>
      <c r="Y21" s="66">
        <f t="shared" si="3"/>
        <v>8</v>
      </c>
    </row>
    <row r="22" spans="1:25" ht="15.75" thickBot="1" x14ac:dyDescent="0.3">
      <c r="A22" s="18"/>
      <c r="C22" s="83" t="str">
        <f>'NRS 4'!B9</f>
        <v>G4</v>
      </c>
      <c r="D22" s="32">
        <f>F4</f>
        <v>1</v>
      </c>
      <c r="E22" s="32">
        <f>F6</f>
        <v>2</v>
      </c>
      <c r="F22" s="32">
        <f>D9</f>
        <v>1</v>
      </c>
      <c r="G22" s="32">
        <f>F11</f>
        <v>0</v>
      </c>
      <c r="H22" s="55">
        <f>D16</f>
        <v>0</v>
      </c>
      <c r="I22" s="53">
        <f t="shared" si="0"/>
        <v>4</v>
      </c>
      <c r="J22" s="18"/>
      <c r="K22" s="31">
        <f>J4</f>
        <v>4</v>
      </c>
      <c r="L22" s="32">
        <f>J6</f>
        <v>7</v>
      </c>
      <c r="M22" s="32">
        <f>H9</f>
        <v>5</v>
      </c>
      <c r="N22" s="32">
        <f>J11</f>
        <v>7</v>
      </c>
      <c r="O22" s="55">
        <f>H16</f>
        <v>2</v>
      </c>
      <c r="P22" s="53">
        <f t="shared" si="1"/>
        <v>25</v>
      </c>
      <c r="Q22" s="18"/>
      <c r="R22" s="31">
        <f>H4</f>
        <v>4</v>
      </c>
      <c r="S22" s="32">
        <f>H6</f>
        <v>5</v>
      </c>
      <c r="T22" s="54">
        <f>J9</f>
        <v>5</v>
      </c>
      <c r="U22" s="32">
        <f>H11</f>
        <v>8</v>
      </c>
      <c r="V22" s="55">
        <f>J16</f>
        <v>8</v>
      </c>
      <c r="W22" s="29">
        <f t="shared" si="2"/>
        <v>30</v>
      </c>
      <c r="Y22" s="66">
        <f t="shared" si="3"/>
        <v>-5</v>
      </c>
    </row>
    <row r="23" spans="1:25" ht="15.75" thickBot="1" x14ac:dyDescent="0.3">
      <c r="A23" s="18"/>
      <c r="C23" s="56" t="str">
        <f>'NRS 4'!B11</f>
        <v>C4</v>
      </c>
      <c r="D23" s="32">
        <f>F2</f>
        <v>0</v>
      </c>
      <c r="E23" s="32">
        <f>D7</f>
        <v>2</v>
      </c>
      <c r="F23" s="32">
        <f>F9</f>
        <v>1</v>
      </c>
      <c r="G23" s="32">
        <f>D12</f>
        <v>2</v>
      </c>
      <c r="H23" s="55">
        <f>D15</f>
        <v>0</v>
      </c>
      <c r="I23" s="53">
        <f t="shared" si="0"/>
        <v>5</v>
      </c>
      <c r="J23" s="18"/>
      <c r="K23" s="31">
        <f>J2</f>
        <v>0</v>
      </c>
      <c r="L23" s="32">
        <f>H7</f>
        <v>2</v>
      </c>
      <c r="M23" s="32">
        <f>J9</f>
        <v>5</v>
      </c>
      <c r="N23" s="32">
        <f>H12</f>
        <v>9</v>
      </c>
      <c r="O23" s="55">
        <f>H15</f>
        <v>1</v>
      </c>
      <c r="P23" s="53">
        <f t="shared" si="1"/>
        <v>17</v>
      </c>
      <c r="Q23" s="18"/>
      <c r="R23" s="31">
        <f>H2</f>
        <v>3</v>
      </c>
      <c r="S23" s="32">
        <f>J7</f>
        <v>1</v>
      </c>
      <c r="T23" s="54">
        <f>H9</f>
        <v>5</v>
      </c>
      <c r="U23" s="32">
        <f>J12</f>
        <v>8</v>
      </c>
      <c r="V23" s="55">
        <f>J15</f>
        <v>9</v>
      </c>
      <c r="W23" s="29">
        <f t="shared" si="2"/>
        <v>26</v>
      </c>
      <c r="Y23" s="66">
        <f t="shared" si="3"/>
        <v>-9</v>
      </c>
    </row>
    <row r="24" spans="1:25" ht="15.75" thickBot="1" x14ac:dyDescent="0.3">
      <c r="A24" s="18"/>
      <c r="C24" s="63" t="str">
        <f>'NRS 4'!B12</f>
        <v>D4</v>
      </c>
      <c r="D24" s="35">
        <f>D4</f>
        <v>1</v>
      </c>
      <c r="E24" s="35">
        <f>F7</f>
        <v>0</v>
      </c>
      <c r="F24" s="35">
        <f>F10</f>
        <v>0</v>
      </c>
      <c r="G24" s="35">
        <f>F13</f>
        <v>2</v>
      </c>
      <c r="H24" s="52">
        <f>D14</f>
        <v>1</v>
      </c>
      <c r="I24" s="25">
        <f t="shared" si="0"/>
        <v>4</v>
      </c>
      <c r="J24" s="18"/>
      <c r="K24" s="34">
        <f>H4</f>
        <v>4</v>
      </c>
      <c r="L24" s="35">
        <f>J7</f>
        <v>1</v>
      </c>
      <c r="M24" s="35">
        <f>J10</f>
        <v>6</v>
      </c>
      <c r="N24" s="35">
        <f>J13</f>
        <v>3</v>
      </c>
      <c r="O24" s="52">
        <f>H14</f>
        <v>8</v>
      </c>
      <c r="P24" s="53">
        <f t="shared" si="1"/>
        <v>22</v>
      </c>
      <c r="Q24" s="18"/>
      <c r="R24" s="34">
        <f>J4</f>
        <v>4</v>
      </c>
      <c r="S24" s="35">
        <f>H7</f>
        <v>2</v>
      </c>
      <c r="T24" s="65">
        <f>H10</f>
        <v>7</v>
      </c>
      <c r="U24" s="35">
        <f>H13</f>
        <v>7</v>
      </c>
      <c r="V24" s="52">
        <f>J14</f>
        <v>8</v>
      </c>
      <c r="W24" s="76">
        <f t="shared" si="2"/>
        <v>28</v>
      </c>
      <c r="Y24" s="77">
        <f t="shared" si="3"/>
        <v>-6</v>
      </c>
    </row>
    <row r="25" spans="1:2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>
        <f>SUM(P19:P24)</f>
        <v>147</v>
      </c>
      <c r="Q25" s="18"/>
      <c r="R25" s="18"/>
      <c r="W25" s="18">
        <f>SUM(W19:W24)</f>
        <v>147</v>
      </c>
    </row>
    <row r="26" spans="1:25" ht="15.75" thickBot="1" x14ac:dyDescent="0.3">
      <c r="B26" s="17"/>
      <c r="D26" s="17" t="s">
        <v>298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1:25" x14ac:dyDescent="0.25">
      <c r="B27" s="18">
        <v>33</v>
      </c>
      <c r="C27" s="50"/>
      <c r="D27" s="45"/>
      <c r="E27" s="27"/>
      <c r="F27" s="2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25" x14ac:dyDescent="0.25">
      <c r="B28" s="18">
        <v>34</v>
      </c>
      <c r="C28" s="48"/>
      <c r="D28" s="46"/>
      <c r="E28" s="32"/>
      <c r="F28" s="33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25" x14ac:dyDescent="0.25">
      <c r="B29" s="18">
        <v>35</v>
      </c>
      <c r="C29" s="48"/>
      <c r="D29" s="46"/>
      <c r="E29" s="32"/>
      <c r="F29" s="33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25" x14ac:dyDescent="0.25">
      <c r="B30" s="18">
        <v>36</v>
      </c>
      <c r="C30" s="48"/>
      <c r="D30" s="46"/>
      <c r="E30" s="32"/>
      <c r="F30" s="3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25" x14ac:dyDescent="0.25">
      <c r="B31" s="18">
        <v>37</v>
      </c>
      <c r="C31" s="67"/>
      <c r="D31" s="68"/>
      <c r="E31" s="69"/>
      <c r="F31" s="70"/>
    </row>
    <row r="32" spans="1:25" ht="15.75" thickBot="1" x14ac:dyDescent="0.3">
      <c r="B32" s="18">
        <v>38</v>
      </c>
      <c r="C32" s="71"/>
      <c r="D32" s="72"/>
      <c r="E32" s="73"/>
      <c r="F32" s="74"/>
    </row>
    <row r="33" spans="3:6" x14ac:dyDescent="0.25">
      <c r="C33" s="5"/>
      <c r="D33" s="5"/>
      <c r="E33" s="5"/>
      <c r="F33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Poule A+B</vt:lpstr>
      <vt:lpstr>Poule C+D</vt:lpstr>
      <vt:lpstr>Poule E+F</vt:lpstr>
      <vt:lpstr>Poule G+H</vt:lpstr>
      <vt:lpstr>Poule I+J</vt:lpstr>
      <vt:lpstr>NRS 4</vt:lpstr>
      <vt:lpstr>Schema</vt:lpstr>
      <vt:lpstr>Verl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Topsportcöordinator NMB</dc:creator>
  <cp:lastModifiedBy>Webmaster Minigolfbond</cp:lastModifiedBy>
  <cp:lastPrinted>2022-07-01T18:56:22Z</cp:lastPrinted>
  <dcterms:created xsi:type="dcterms:W3CDTF">2021-07-25T18:14:07Z</dcterms:created>
  <dcterms:modified xsi:type="dcterms:W3CDTF">2022-12-19T19:43:23Z</dcterms:modified>
</cp:coreProperties>
</file>